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mc:AlternateContent xmlns:mc="http://schemas.openxmlformats.org/markup-compatibility/2006">
    <mc:Choice Requires="x15">
      <x15ac:absPath xmlns:x15ac="http://schemas.microsoft.com/office/spreadsheetml/2010/11/ac" url="C:\Users\mpegg\Desktop\ATHLETICS\TEAM SCHEDULES\23-24 TEAM SCHEDULES\"/>
    </mc:Choice>
  </mc:AlternateContent>
  <xr:revisionPtr revIDLastSave="0" documentId="13_ncr:1_{0C4B89F5-B01C-4134-A23A-39CE22641E2C}" xr6:coauthVersionLast="36" xr6:coauthVersionMax="36" xr10:uidLastSave="{00000000-0000-0000-0000-000000000000}"/>
  <bookViews>
    <workbookView xWindow="0" yWindow="0" windowWidth="13030" windowHeight="6980" xr2:uid="{00000000-000D-0000-FFFF-FFFF00000000}"/>
  </bookViews>
  <sheets>
    <sheet name="Game Schedule" sheetId="2" r:id="rId1"/>
    <sheet name="Away" sheetId="8" r:id="rId2"/>
    <sheet name="Travel Schedule" sheetId="9" r:id="rId3"/>
    <sheet name="Help" sheetId="4" r:id="rId4"/>
    <sheet name="©" sheetId="6" r:id="rId5"/>
  </sheets>
  <definedNames>
    <definedName name="_xlnm._FilterDatabase" localSheetId="1" hidden="1">Away!$J$12:$M$37</definedName>
    <definedName name="eventlabels" localSheetId="1">Away!$R$12:$R$19</definedName>
    <definedName name="eventlabels">'Game Schedule'!#REF!</definedName>
    <definedName name="_xlnm.Print_Area" localSheetId="1">Away!$A$5:$P$52</definedName>
    <definedName name="_xlnm.Print_Area" localSheetId="0">'Game Schedule'!$A$5:$M$56</definedName>
    <definedName name="_xlnm.Print_Titles" localSheetId="1">Away!$7:$8</definedName>
    <definedName name="_xlnm.Print_Titles" localSheetId="0">'Game Schedule'!$7:$8</definedName>
    <definedName name="valuevx">42.314159</definedName>
  </definedNames>
  <calcPr calcId="191028"/>
</workbook>
</file>

<file path=xl/calcChain.xml><?xml version="1.0" encoding="utf-8"?>
<calcChain xmlns="http://schemas.openxmlformats.org/spreadsheetml/2006/main">
  <c r="B48" i="8" l="1"/>
  <c r="C48" i="8" s="1"/>
  <c r="D48" i="8" s="1"/>
  <c r="E48" i="8" s="1"/>
  <c r="F48" i="8" s="1"/>
  <c r="G48" i="8" s="1"/>
  <c r="H48" i="8" s="1"/>
  <c r="B49" i="8" s="1"/>
  <c r="C49" i="8" s="1"/>
  <c r="D49" i="8" s="1"/>
  <c r="E49" i="8" s="1"/>
  <c r="F49" i="8" s="1"/>
  <c r="G49" i="8" s="1"/>
  <c r="H49" i="8" s="1"/>
  <c r="B50" i="8" s="1"/>
  <c r="C50" i="8" s="1"/>
  <c r="D50" i="8" s="1"/>
  <c r="E50" i="8" s="1"/>
  <c r="F50" i="8" s="1"/>
  <c r="G50" i="8" s="1"/>
  <c r="H50" i="8" s="1"/>
  <c r="B51" i="8" s="1"/>
  <c r="C51" i="8" s="1"/>
  <c r="D51" i="8" s="1"/>
  <c r="E51" i="8" s="1"/>
  <c r="F51" i="8" s="1"/>
  <c r="G51" i="8" s="1"/>
  <c r="H51" i="8" s="1"/>
  <c r="B52" i="8" s="1"/>
  <c r="C52" i="8" s="1"/>
  <c r="D52" i="8" s="1"/>
  <c r="E52" i="8" s="1"/>
  <c r="F52" i="8" s="1"/>
  <c r="G52" i="8" s="1"/>
  <c r="H52" i="8" s="1"/>
  <c r="H47" i="8"/>
  <c r="G47" i="8"/>
  <c r="F47" i="8"/>
  <c r="E47" i="8"/>
  <c r="D47" i="8"/>
  <c r="C47" i="8"/>
  <c r="B47" i="8"/>
  <c r="B40" i="8"/>
  <c r="C40" i="8" s="1"/>
  <c r="D40" i="8" s="1"/>
  <c r="E40" i="8" s="1"/>
  <c r="F40" i="8" s="1"/>
  <c r="G40" i="8" s="1"/>
  <c r="H40" i="8" s="1"/>
  <c r="B41" i="8" s="1"/>
  <c r="C41" i="8" s="1"/>
  <c r="D41" i="8" s="1"/>
  <c r="E41" i="8" s="1"/>
  <c r="F41" i="8" s="1"/>
  <c r="G41" i="8" s="1"/>
  <c r="H41" i="8" s="1"/>
  <c r="B42" i="8" s="1"/>
  <c r="C42" i="8" s="1"/>
  <c r="D42" i="8" s="1"/>
  <c r="E42" i="8" s="1"/>
  <c r="F42" i="8" s="1"/>
  <c r="G42" i="8" s="1"/>
  <c r="H42" i="8" s="1"/>
  <c r="B43" i="8" s="1"/>
  <c r="C43" i="8" s="1"/>
  <c r="D43" i="8" s="1"/>
  <c r="E43" i="8" s="1"/>
  <c r="F43" i="8" s="1"/>
  <c r="G43" i="8" s="1"/>
  <c r="H43" i="8" s="1"/>
  <c r="B44" i="8" s="1"/>
  <c r="C44" i="8" s="1"/>
  <c r="D44" i="8" s="1"/>
  <c r="E44" i="8" s="1"/>
  <c r="F44" i="8" s="1"/>
  <c r="G44" i="8" s="1"/>
  <c r="H44" i="8" s="1"/>
  <c r="H39" i="8"/>
  <c r="G39" i="8"/>
  <c r="F39" i="8"/>
  <c r="E39" i="8"/>
  <c r="D39" i="8"/>
  <c r="C39" i="8"/>
  <c r="B39" i="8"/>
  <c r="B31" i="8"/>
  <c r="C31" i="8" s="1"/>
  <c r="D31" i="8" s="1"/>
  <c r="E31" i="8" s="1"/>
  <c r="F31" i="8" s="1"/>
  <c r="G31" i="8" s="1"/>
  <c r="H31" i="8" s="1"/>
  <c r="B32" i="8" s="1"/>
  <c r="C32" i="8" s="1"/>
  <c r="D32" i="8" s="1"/>
  <c r="E32" i="8" s="1"/>
  <c r="F32" i="8" s="1"/>
  <c r="G32" i="8" s="1"/>
  <c r="H32" i="8" s="1"/>
  <c r="B33" i="8" s="1"/>
  <c r="C33" i="8" s="1"/>
  <c r="D33" i="8" s="1"/>
  <c r="E33" i="8" s="1"/>
  <c r="F33" i="8" s="1"/>
  <c r="G33" i="8" s="1"/>
  <c r="H33" i="8" s="1"/>
  <c r="B34" i="8" s="1"/>
  <c r="C34" i="8" s="1"/>
  <c r="D34" i="8" s="1"/>
  <c r="E34" i="8" s="1"/>
  <c r="F34" i="8" s="1"/>
  <c r="G34" i="8" s="1"/>
  <c r="H34" i="8" s="1"/>
  <c r="B35" i="8" s="1"/>
  <c r="C35" i="8" s="1"/>
  <c r="D35" i="8" s="1"/>
  <c r="E35" i="8" s="1"/>
  <c r="F35" i="8" s="1"/>
  <c r="G35" i="8" s="1"/>
  <c r="H35" i="8" s="1"/>
  <c r="B36" i="8" s="1"/>
  <c r="C36" i="8" s="1"/>
  <c r="D36" i="8" s="1"/>
  <c r="E36" i="8" s="1"/>
  <c r="F36" i="8" s="1"/>
  <c r="G36" i="8" s="1"/>
  <c r="H36" i="8" s="1"/>
  <c r="H30" i="8"/>
  <c r="G30" i="8"/>
  <c r="F30" i="8"/>
  <c r="E30" i="8"/>
  <c r="D30" i="8"/>
  <c r="C30" i="8"/>
  <c r="B30" i="8"/>
  <c r="B23" i="8"/>
  <c r="C23" i="8" s="1"/>
  <c r="D23" i="8" s="1"/>
  <c r="E23" i="8" s="1"/>
  <c r="F23" i="8" s="1"/>
  <c r="G23" i="8" s="1"/>
  <c r="H23" i="8" s="1"/>
  <c r="B24" i="8" s="1"/>
  <c r="C24" i="8" s="1"/>
  <c r="D24" i="8" s="1"/>
  <c r="E24" i="8" s="1"/>
  <c r="F24" i="8" s="1"/>
  <c r="G24" i="8" s="1"/>
  <c r="H24" i="8" s="1"/>
  <c r="B25" i="8" s="1"/>
  <c r="C25" i="8" s="1"/>
  <c r="D25" i="8" s="1"/>
  <c r="E25" i="8" s="1"/>
  <c r="F25" i="8" s="1"/>
  <c r="G25" i="8" s="1"/>
  <c r="H25" i="8" s="1"/>
  <c r="B26" i="8" s="1"/>
  <c r="C26" i="8" s="1"/>
  <c r="D26" i="8" s="1"/>
  <c r="E26" i="8" s="1"/>
  <c r="F26" i="8" s="1"/>
  <c r="G26" i="8" s="1"/>
  <c r="H26" i="8" s="1"/>
  <c r="B27" i="8" s="1"/>
  <c r="C27" i="8" s="1"/>
  <c r="D27" i="8" s="1"/>
  <c r="E27" i="8" s="1"/>
  <c r="F27" i="8" s="1"/>
  <c r="G27" i="8" s="1"/>
  <c r="H27" i="8" s="1"/>
  <c r="H22" i="8"/>
  <c r="G22" i="8"/>
  <c r="F22" i="8"/>
  <c r="E22" i="8"/>
  <c r="D22" i="8"/>
  <c r="C22" i="8"/>
  <c r="B22" i="8"/>
  <c r="B15" i="8"/>
  <c r="C15" i="8" s="1"/>
  <c r="D15" i="8" s="1"/>
  <c r="E15" i="8" s="1"/>
  <c r="F15" i="8" s="1"/>
  <c r="G15" i="8" s="1"/>
  <c r="H15" i="8" s="1"/>
  <c r="B16" i="8" s="1"/>
  <c r="C16" i="8" s="1"/>
  <c r="D16" i="8" s="1"/>
  <c r="E16" i="8" s="1"/>
  <c r="F16" i="8" s="1"/>
  <c r="G16" i="8" s="1"/>
  <c r="H16" i="8" s="1"/>
  <c r="B17" i="8" s="1"/>
  <c r="C17" i="8" s="1"/>
  <c r="D17" i="8" s="1"/>
  <c r="E17" i="8" s="1"/>
  <c r="F17" i="8" s="1"/>
  <c r="G17" i="8" s="1"/>
  <c r="H17" i="8" s="1"/>
  <c r="B18" i="8" s="1"/>
  <c r="C18" i="8" s="1"/>
  <c r="D18" i="8" s="1"/>
  <c r="E18" i="8" s="1"/>
  <c r="F18" i="8" s="1"/>
  <c r="G18" i="8" s="1"/>
  <c r="H18" i="8" s="1"/>
  <c r="B19" i="8" s="1"/>
  <c r="C19" i="8" s="1"/>
  <c r="D19" i="8" s="1"/>
  <c r="E19" i="8" s="1"/>
  <c r="F19" i="8" s="1"/>
  <c r="G19" i="8" s="1"/>
  <c r="H19" i="8" s="1"/>
  <c r="H13" i="8"/>
  <c r="G13" i="8"/>
  <c r="F13" i="8"/>
  <c r="E13" i="8"/>
  <c r="D13" i="8"/>
  <c r="C13" i="8"/>
  <c r="B13" i="8"/>
  <c r="B47" i="2"/>
  <c r="C47" i="2" s="1"/>
  <c r="D47" i="2" s="1"/>
  <c r="E47" i="2" s="1"/>
  <c r="F47" i="2" s="1"/>
  <c r="G47" i="2" s="1"/>
  <c r="H47" i="2" s="1"/>
  <c r="B48" i="2" s="1"/>
  <c r="C48" i="2" s="1"/>
  <c r="D48" i="2" s="1"/>
  <c r="E48" i="2" s="1"/>
  <c r="F48" i="2" s="1"/>
  <c r="G48" i="2" s="1"/>
  <c r="H48" i="2" s="1"/>
  <c r="B49" i="2" s="1"/>
  <c r="C49" i="2" s="1"/>
  <c r="D49" i="2" s="1"/>
  <c r="E49" i="2" s="1"/>
  <c r="F49" i="2" s="1"/>
  <c r="G49" i="2" s="1"/>
  <c r="H49" i="2" s="1"/>
  <c r="B50" i="2" s="1"/>
  <c r="C50" i="2" s="1"/>
  <c r="D50" i="2" s="1"/>
  <c r="E50" i="2" s="1"/>
  <c r="F50" i="2" s="1"/>
  <c r="G50" i="2" s="1"/>
  <c r="H50" i="2" s="1"/>
  <c r="B51" i="2" s="1"/>
  <c r="C51" i="2" s="1"/>
  <c r="D51" i="2" s="1"/>
  <c r="E51" i="2" s="1"/>
  <c r="F51" i="2" s="1"/>
  <c r="G51" i="2" s="1"/>
  <c r="H51" i="2" s="1"/>
  <c r="H46" i="2"/>
  <c r="G46" i="2"/>
  <c r="F46" i="2"/>
  <c r="E46" i="2"/>
  <c r="D46" i="2"/>
  <c r="C46" i="2"/>
  <c r="B46" i="2"/>
  <c r="B39" i="2"/>
  <c r="C39" i="2" s="1"/>
  <c r="D39" i="2" s="1"/>
  <c r="E39" i="2" s="1"/>
  <c r="F39" i="2" s="1"/>
  <c r="G39" i="2" s="1"/>
  <c r="H39" i="2" s="1"/>
  <c r="B40" i="2" s="1"/>
  <c r="C40" i="2" s="1"/>
  <c r="D40" i="2" s="1"/>
  <c r="E40" i="2" s="1"/>
  <c r="F40" i="2" s="1"/>
  <c r="G40" i="2" s="1"/>
  <c r="H40" i="2" s="1"/>
  <c r="B41" i="2" s="1"/>
  <c r="C41" i="2" s="1"/>
  <c r="D41" i="2" s="1"/>
  <c r="E41" i="2" s="1"/>
  <c r="F41" i="2" s="1"/>
  <c r="G41" i="2" s="1"/>
  <c r="H41" i="2" s="1"/>
  <c r="B42" i="2" s="1"/>
  <c r="C42" i="2" s="1"/>
  <c r="D42" i="2" s="1"/>
  <c r="E42" i="2" s="1"/>
  <c r="F42" i="2" s="1"/>
  <c r="G42" i="2" s="1"/>
  <c r="H42" i="2" s="1"/>
  <c r="B43" i="2" s="1"/>
  <c r="C43" i="2" s="1"/>
  <c r="D43" i="2" s="1"/>
  <c r="E43" i="2" s="1"/>
  <c r="F43" i="2" s="1"/>
  <c r="G43" i="2" s="1"/>
  <c r="H43" i="2" s="1"/>
  <c r="H38" i="2"/>
  <c r="G38" i="2"/>
  <c r="F38" i="2"/>
  <c r="E38" i="2"/>
  <c r="D38" i="2"/>
  <c r="C38" i="2"/>
  <c r="B38" i="2"/>
  <c r="B14" i="2" l="1"/>
  <c r="C14" i="2" s="1"/>
  <c r="D14" i="2" s="1"/>
  <c r="E14" i="2" s="1"/>
  <c r="F14" i="2" s="1"/>
  <c r="G14" i="2" s="1"/>
  <c r="H14" i="2" s="1"/>
  <c r="B15" i="2" s="1"/>
  <c r="C15" i="2" s="1"/>
  <c r="D15" i="2" s="1"/>
  <c r="E15" i="2" s="1"/>
  <c r="F15" i="2" s="1"/>
  <c r="G15" i="2" s="1"/>
  <c r="H15" i="2" s="1"/>
  <c r="B16" i="2" s="1"/>
  <c r="C16" i="2" s="1"/>
  <c r="D16" i="2" s="1"/>
  <c r="E16" i="2" s="1"/>
  <c r="F16" i="2" s="1"/>
  <c r="G16" i="2" s="1"/>
  <c r="H16" i="2" s="1"/>
  <c r="B17" i="2" s="1"/>
  <c r="C17" i="2" s="1"/>
  <c r="D17" i="2" s="1"/>
  <c r="E17" i="2" s="1"/>
  <c r="F17" i="2" s="1"/>
  <c r="G17" i="2" s="1"/>
  <c r="H17" i="2" s="1"/>
  <c r="B18" i="2" s="1"/>
  <c r="C18" i="2" s="1"/>
  <c r="D18" i="2" s="1"/>
  <c r="E18" i="2" s="1"/>
  <c r="F18" i="2" s="1"/>
  <c r="G18" i="2" s="1"/>
  <c r="H18" i="2" s="1"/>
  <c r="H29" i="2" l="1"/>
  <c r="G29" i="2"/>
  <c r="F29" i="2"/>
  <c r="E29" i="2"/>
  <c r="D29" i="2"/>
  <c r="C29" i="2"/>
  <c r="B29" i="2"/>
  <c r="H21" i="2"/>
  <c r="G21" i="2"/>
  <c r="F21" i="2"/>
  <c r="E21" i="2"/>
  <c r="D21" i="2"/>
  <c r="C21" i="2"/>
  <c r="B21" i="2"/>
  <c r="H13" i="2"/>
  <c r="G13" i="2"/>
  <c r="F13" i="2"/>
  <c r="E13" i="2"/>
  <c r="D13" i="2"/>
  <c r="C13" i="2"/>
  <c r="B13" i="2"/>
  <c r="B30" i="2" l="1"/>
  <c r="C30" i="2" s="1"/>
  <c r="D30" i="2" s="1"/>
  <c r="E30" i="2" s="1"/>
  <c r="F30" i="2" s="1"/>
  <c r="G30" i="2" s="1"/>
  <c r="H30" i="2" s="1"/>
  <c r="B31" i="2" s="1"/>
  <c r="C31" i="2" s="1"/>
  <c r="D31" i="2" s="1"/>
  <c r="E31" i="2" s="1"/>
  <c r="F31" i="2" s="1"/>
  <c r="G31" i="2" s="1"/>
  <c r="H31" i="2" s="1"/>
  <c r="B32" i="2" s="1"/>
  <c r="C32" i="2" s="1"/>
  <c r="D32" i="2" s="1"/>
  <c r="E32" i="2" s="1"/>
  <c r="F32" i="2" s="1"/>
  <c r="G32" i="2" s="1"/>
  <c r="H32" i="2" s="1"/>
  <c r="B33" i="2" s="1"/>
  <c r="C33" i="2" s="1"/>
  <c r="D33" i="2" s="1"/>
  <c r="E33" i="2" s="1"/>
  <c r="F33" i="2" s="1"/>
  <c r="G33" i="2" s="1"/>
  <c r="H33" i="2" s="1"/>
  <c r="B34" i="2" s="1"/>
  <c r="C34" i="2" s="1"/>
  <c r="D34" i="2" s="1"/>
  <c r="E34" i="2" s="1"/>
  <c r="F34" i="2" s="1"/>
  <c r="G34" i="2" s="1"/>
  <c r="H34" i="2" s="1"/>
  <c r="B35" i="2" s="1"/>
  <c r="C35" i="2" s="1"/>
  <c r="D35" i="2" s="1"/>
  <c r="E35" i="2" s="1"/>
  <c r="F35" i="2" s="1"/>
  <c r="G35" i="2" s="1"/>
  <c r="H35" i="2" s="1"/>
  <c r="B22" i="2"/>
  <c r="C22" i="2" s="1"/>
  <c r="D22" i="2" s="1"/>
  <c r="E22" i="2" s="1"/>
  <c r="F22" i="2" s="1"/>
  <c r="G22" i="2" s="1"/>
  <c r="H22" i="2" s="1"/>
  <c r="B23" i="2" s="1"/>
  <c r="C23" i="2" s="1"/>
  <c r="D23" i="2" s="1"/>
  <c r="E23" i="2" s="1"/>
  <c r="F23" i="2" s="1"/>
  <c r="G23" i="2" s="1"/>
  <c r="H23" i="2" s="1"/>
  <c r="B24" i="2" l="1"/>
  <c r="C24" i="2" s="1"/>
  <c r="D24" i="2" s="1"/>
  <c r="E24" i="2" s="1"/>
  <c r="F24" i="2" s="1"/>
  <c r="G24" i="2" s="1"/>
  <c r="H24" i="2" s="1"/>
  <c r="B25" i="2" s="1"/>
  <c r="C25" i="2" s="1"/>
  <c r="D25" i="2" s="1"/>
  <c r="E25" i="2" s="1"/>
  <c r="F25" i="2" s="1"/>
  <c r="G25" i="2" s="1"/>
  <c r="H25" i="2" s="1"/>
  <c r="B26" i="2" s="1"/>
  <c r="C26" i="2" s="1"/>
  <c r="D26" i="2" s="1"/>
  <c r="E26" i="2" s="1"/>
  <c r="F26" i="2" s="1"/>
  <c r="G26" i="2" s="1"/>
  <c r="H26" i="2" s="1"/>
</calcChain>
</file>

<file path=xl/sharedStrings.xml><?xml version="1.0" encoding="utf-8"?>
<sst xmlns="http://schemas.openxmlformats.org/spreadsheetml/2006/main" count="195" uniqueCount="119">
  <si>
    <t>Yearly Schedule of Events</t>
  </si>
  <si>
    <t>Year</t>
  </si>
  <si>
    <t>Start Day</t>
  </si>
  <si>
    <t>1:Sun, 2:Mon</t>
  </si>
  <si>
    <t>More Yearly Calendars</t>
  </si>
  <si>
    <t>SOLANO COLLEGE</t>
  </si>
  <si>
    <t>Keep this row blank and hidden</t>
  </si>
  <si>
    <t>Date</t>
  </si>
  <si>
    <t>Time</t>
  </si>
  <si>
    <t>Opponent</t>
  </si>
  <si>
    <t>Location</t>
  </si>
  <si>
    <t>`</t>
  </si>
  <si>
    <t>Oakland</t>
  </si>
  <si>
    <t>Kentfield</t>
  </si>
  <si>
    <t>San Pablo</t>
  </si>
  <si>
    <t>Napa</t>
  </si>
  <si>
    <t>Ukiah</t>
  </si>
  <si>
    <t>Marysville</t>
  </si>
  <si>
    <t>Pittsburg</t>
  </si>
  <si>
    <t>TBA</t>
  </si>
  <si>
    <t>Help</t>
  </si>
  <si>
    <t>http://www.vertex42.com/calendars/yearly-schedule-of-events.html</t>
  </si>
  <si>
    <t>Instructions</t>
  </si>
  <si>
    <t>1.</t>
  </si>
  <si>
    <t>Enter the year in the header</t>
  </si>
  <si>
    <t>2.</t>
  </si>
  <si>
    <t>Choose a start day (1 = Sunday, 2 = Monday) in the header</t>
  </si>
  <si>
    <t>3.</t>
  </si>
  <si>
    <t>Edit the [ Title ]</t>
  </si>
  <si>
    <t>4.</t>
  </si>
  <si>
    <t>Edit the [ Sub-title ]</t>
  </si>
  <si>
    <t>5.</t>
  </si>
  <si>
    <t>Add events for each month. Enter dates in a standard date format in column J.</t>
  </si>
  <si>
    <t>6.</t>
  </si>
  <si>
    <t>For each event, choose an event type from the drop-down box if you want the event to be highlighted, or leave column L blank to avoid highlighting.</t>
  </si>
  <si>
    <t>Highlighting by Event Type</t>
  </si>
  <si>
    <t>You can highlight dates by choosing an Event Type in column L. The colors are controlled using conditional formatting.</t>
  </si>
  <si>
    <t>To change labels for the event types, edit the cells listed under "Event Type Labels." Do not leave any of these cells blank.</t>
  </si>
  <si>
    <t>Printing</t>
  </si>
  <si>
    <t>If you add or remove rows, or modify the column widths, you may need to adjust the print area and page breaks.</t>
  </si>
  <si>
    <t>To change the page breaks, go to View &gt; Page Break Preview.</t>
  </si>
  <si>
    <t>To change the Print Area, select the cells you want to print and go to Page Layout &gt; Print Area &gt; Set Print Area.</t>
  </si>
  <si>
    <t>Holidays</t>
  </si>
  <si>
    <t>For convenience, some holidays have been included in the template. You do not need to use these, and if you want to add other holidays, you can enter the dates manually after looking them up on the internet.</t>
  </si>
  <si>
    <t>Sharing Your Schedule of Events</t>
  </si>
  <si>
    <t>Although Vertex42.com does not permit publishing this spreadsheet on the web, you may create a PDF and publish the PDF. The attribution in the footer must not be removed.</t>
  </si>
  <si>
    <t>Additional Help</t>
  </si>
  <si>
    <t>The link at the top of this worksheet will take you to the web page on vertex42.com that talks about this template.</t>
  </si>
  <si>
    <t>REFERENCES</t>
  </si>
  <si>
    <t>TIPS</t>
  </si>
  <si>
    <t>Vertex42.com: Spreadsheet Tips Workbook</t>
  </si>
  <si>
    <t>© 2013-2014 Vertex42 LLC. All rights reserved.</t>
  </si>
  <si>
    <t>By Vertex42.com</t>
  </si>
  <si>
    <t>© 2013-2014 Vertex42 LLC</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</si>
  <si>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</si>
  <si>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</si>
  <si>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</si>
  <si>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</si>
  <si>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t>http://www.vertex42.com/licensing/EULA_privateuse.html</t>
  </si>
  <si>
    <r>
      <rPr>
        <b/>
        <sz val="12"/>
        <color theme="1"/>
        <rFont val="Arial"/>
        <family val="2"/>
      </rPr>
      <t>Do not delete this worksheet.</t>
    </r>
    <r>
      <rPr>
        <sz val="12"/>
        <rFont val="Arial"/>
        <family val="2"/>
      </rPr>
      <t xml:space="preserve"> If necessary, you may hide it by right-clicking on the tab and selecting Hide.</t>
    </r>
  </si>
  <si>
    <t xml:space="preserve"> « Edit this main title</t>
  </si>
  <si>
    <t>AWAY GAMES</t>
  </si>
  <si>
    <t>Event Type Labels</t>
  </si>
  <si>
    <t>Opponent / Location</t>
  </si>
  <si>
    <t>Mode</t>
  </si>
  <si>
    <t>Depart</t>
  </si>
  <si>
    <t>Return</t>
  </si>
  <si>
    <t>Pre-season</t>
  </si>
  <si>
    <t>-</t>
  </si>
  <si>
    <t>BUS</t>
  </si>
  <si>
    <t>deadline</t>
  </si>
  <si>
    <t>meeting</t>
  </si>
  <si>
    <t>BAY VALLEY CONFERENCE GAMES</t>
  </si>
  <si>
    <t xml:space="preserve">Location </t>
  </si>
  <si>
    <t>Departure Time from SCC</t>
  </si>
  <si>
    <t xml:space="preserve">Departure Time from Away Game </t>
  </si>
  <si>
    <t>Estimated Arrival at SCC</t>
  </si>
  <si>
    <t>Allowable Meals (see notes below)</t>
  </si>
  <si>
    <t>Sterling Bus Confirmation #</t>
  </si>
  <si>
    <r>
      <t>Lunch, Dinner</t>
    </r>
    <r>
      <rPr>
        <sz val="8"/>
        <color rgb="FFFF0000"/>
        <rFont val="Arial"/>
        <family val="2"/>
      </rPr>
      <t xml:space="preserve"> (if arrival is after 6:30 pm)</t>
    </r>
  </si>
  <si>
    <t>GUIDELINES FOR MEAL ALLOWANCE</t>
  </si>
  <si>
    <t>CONTACT NUMBER FOR JENNIFER PATTERSON @ STERLING 209-546-0505</t>
  </si>
  <si>
    <t># Passengers</t>
  </si>
  <si>
    <t>Fairfield</t>
  </si>
  <si>
    <t>Napa Valley</t>
  </si>
  <si>
    <t>Marin</t>
  </si>
  <si>
    <t>Mendocino</t>
  </si>
  <si>
    <t>Merritt</t>
  </si>
  <si>
    <t>Yuba</t>
  </si>
  <si>
    <t>Contra Costa</t>
  </si>
  <si>
    <t>Los Medanos</t>
  </si>
  <si>
    <t>NON-CONFERENCE GAMES</t>
  </si>
  <si>
    <t>PLAYOFFS</t>
  </si>
  <si>
    <t>Regional Quarterfinal</t>
  </si>
  <si>
    <t>Regional Semi-Finals</t>
  </si>
  <si>
    <t>Regional Finals</t>
  </si>
  <si>
    <t>Elite 8 State Finals</t>
  </si>
  <si>
    <t>FLEET</t>
  </si>
  <si>
    <t>ENTERPRISE</t>
  </si>
  <si>
    <t>2022-2023</t>
  </si>
  <si>
    <t>MEN'S BASKETBALL</t>
  </si>
  <si>
    <t>Cosumnes River</t>
  </si>
  <si>
    <t>Alameda</t>
  </si>
  <si>
    <t>Saratoga</t>
  </si>
  <si>
    <t>Sacramento</t>
  </si>
  <si>
    <t xml:space="preserve">West Valley </t>
  </si>
  <si>
    <t>Ohlone</t>
  </si>
  <si>
    <t>Sacramento City</t>
  </si>
  <si>
    <t>DVC</t>
  </si>
  <si>
    <t xml:space="preserve">Reedley                   </t>
  </si>
  <si>
    <t>Sierra</t>
  </si>
  <si>
    <t>Canada</t>
  </si>
  <si>
    <t>American River</t>
  </si>
  <si>
    <t>Folsom</t>
  </si>
  <si>
    <t>Skyline</t>
  </si>
  <si>
    <t>Las Positas</t>
  </si>
  <si>
    <t>Livermore</t>
  </si>
  <si>
    <t>2023-24</t>
  </si>
  <si>
    <t>Mar 14 - 17 (Thur-Sun)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</si>
</sst>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d"/>
    <numFmt numFmtId="165" formatCode="mmmm"/>
    <numFmt numFmtId="166" formatCode="mmmm\ yyyy"/>
    <numFmt numFmtId="167" formatCode="[$-409]h:mm\ AM/PM;@"/>
    <numFmt numFmtId="168" formatCode="mmm\ dd\ \(ddd\);@"/>
  </numFmts>
  <fonts count="43" x14ac:knownFonts="1">
    <font>
      <sz val="10"/>
      <name val="Arial"/>
      <family val="2"/>
    </font>
    <font>
      <sz val="10"/>
      <name val="Verdana"/>
      <family val="2"/>
    </font>
    <font>
      <u/>
      <sz val="10"/>
      <color indexed="12"/>
      <name val="Verdana"/>
      <family val="2"/>
    </font>
    <font>
      <i/>
      <sz val="8"/>
      <name val="Arial"/>
      <family val="2"/>
    </font>
    <font>
      <sz val="8"/>
      <name val="Arial"/>
      <family val="2"/>
    </font>
    <font>
      <sz val="9"/>
      <name val="Arial"/>
      <family val="2"/>
    </font>
    <font>
      <sz val="10"/>
      <name val="Arial"/>
      <family val="2"/>
    </font>
    <font>
      <b/>
      <sz val="10"/>
      <color indexed="16"/>
      <name val="Arial"/>
      <family val="2"/>
    </font>
    <font>
      <b/>
      <sz val="8"/>
      <name val="Arial"/>
      <family val="2"/>
    </font>
    <font>
      <sz val="10"/>
      <name val="Arial"/>
      <family val="2"/>
    </font>
    <font>
      <b/>
      <sz val="12"/>
      <color indexed="9"/>
      <name val="Arial"/>
      <family val="2"/>
    </font>
    <font>
      <b/>
      <sz val="12"/>
      <name val="Arial"/>
      <family val="2"/>
    </font>
    <font>
      <sz val="10"/>
      <name val="Arial"/>
      <family val="2"/>
    </font>
    <font>
      <b/>
      <sz val="10"/>
      <name val="Arial"/>
      <family val="2"/>
    </font>
    <font>
      <sz val="10"/>
      <name val="Arial"/>
      <family val="2"/>
    </font>
    <font>
      <sz val="12"/>
      <name val="Arial"/>
      <family val="2"/>
    </font>
    <font>
      <b/>
      <sz val="9"/>
      <name val="Arial"/>
      <family val="2"/>
    </font>
    <font>
      <u/>
      <sz val="12"/>
      <color indexed="12"/>
      <name val="Arial"/>
      <family val="2"/>
    </font>
    <font>
      <u/>
      <sz val="10"/>
      <color indexed="12"/>
      <name val="Arial"/>
      <family val="2"/>
    </font>
    <font>
      <b/>
      <sz val="14"/>
      <name val="Arial"/>
      <family val="2"/>
    </font>
    <font>
      <u/>
      <sz val="8"/>
      <color indexed="12"/>
      <name val="Arial"/>
      <family val="2"/>
    </font>
    <font>
      <sz val="10"/>
      <name val="Trebuchet MS"/>
      <family val="2"/>
    </font>
    <font>
      <b/>
      <sz val="18"/>
      <color indexed="18"/>
      <name val="Arial"/>
      <family val="2"/>
    </font>
    <font>
      <sz val="18"/>
      <color theme="4"/>
      <name val="Arial"/>
      <family val="2"/>
    </font>
    <font>
      <sz val="11"/>
      <name val="Arial"/>
      <family val="2"/>
    </font>
    <font>
      <b/>
      <sz val="12"/>
      <color theme="1"/>
      <name val="Arial"/>
      <family val="2"/>
    </font>
    <font>
      <b/>
      <sz val="12"/>
      <color theme="4"/>
      <name val="Arial"/>
      <family val="2"/>
    </font>
    <font>
      <b/>
      <sz val="12"/>
      <color indexed="9"/>
      <name val="Calibri"/>
      <family val="2"/>
    </font>
    <font>
      <sz val="11"/>
      <color theme="1" tint="0.34998626667073579"/>
      <name val="Calibri"/>
      <family val="2"/>
    </font>
    <font>
      <u/>
      <sz val="11"/>
      <color indexed="12"/>
      <name val="Arial"/>
      <family val="2"/>
    </font>
    <font>
      <sz val="20"/>
      <color theme="4"/>
      <name val="Arial"/>
      <family val="2"/>
    </font>
    <font>
      <sz val="9"/>
      <color theme="1" tint="0.249977111117893"/>
      <name val="Arial"/>
      <family val="2"/>
    </font>
    <font>
      <sz val="10"/>
      <color theme="1" tint="0.249977111117893"/>
      <name val="Arial"/>
      <family val="2"/>
    </font>
    <font>
      <b/>
      <sz val="10"/>
      <color theme="0"/>
      <name val="Arial"/>
      <family val="2"/>
    </font>
    <font>
      <sz val="10"/>
      <name val="Wingdings"/>
      <charset val="2"/>
    </font>
    <font>
      <b/>
      <sz val="16"/>
      <name val="Palatino Linotype"/>
      <family val="1"/>
    </font>
    <font>
      <b/>
      <sz val="22"/>
      <name val="Palatino Linotype"/>
      <family val="1"/>
    </font>
    <font>
      <sz val="10"/>
      <color theme="0"/>
      <name val="Arial"/>
      <family val="2"/>
    </font>
    <font>
      <b/>
      <sz val="9"/>
      <color theme="1" tint="0.249977111117893"/>
      <name val="Arial"/>
      <family val="2"/>
    </font>
    <font>
      <sz val="12"/>
      <color rgb="FFFFFFFF"/>
      <name val="Arial"/>
      <family val="2"/>
    </font>
    <font>
      <sz val="11"/>
      <color rgb="FFFFFFFF"/>
      <name val="Arial"/>
      <family val="2"/>
    </font>
    <font>
      <b/>
      <sz val="10"/>
      <color rgb="FFFF0000"/>
      <name val="Arial"/>
      <family val="2"/>
    </font>
    <font>
      <sz val="8"/>
      <color rgb="FFFF0000"/>
      <name val="Arial"/>
      <family val="2"/>
    </font>
  </fonts>
  <fills count="1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rgb="FF0070C0"/>
        <bgColor rgb="FF000000"/>
      </patternFill>
    </fill>
    <fill>
      <patternFill patternType="solid">
        <fgColor rgb="FFFFFFFF"/>
        <bgColor rgb="FF000000"/>
      </patternFill>
    </fill>
    <fill>
      <patternFill patternType="solid">
        <fgColor rgb="FFFFFF00"/>
        <bgColor rgb="FF000000"/>
      </patternFill>
    </fill>
    <fill>
      <patternFill patternType="solid">
        <fgColor rgb="FF0070C0"/>
        <bgColor indexed="64"/>
      </patternFill>
    </fill>
    <fill>
      <patternFill patternType="solid">
        <fgColor rgb="FF00B0F0"/>
        <bgColor indexed="64"/>
      </patternFill>
    </fill>
  </fills>
  <borders count="23">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55"/>
      </left>
      <right style="thin">
        <color indexed="55"/>
      </right>
      <top style="thin">
        <color indexed="55"/>
      </top>
      <bottom/>
      <diagonal/>
    </border>
    <border>
      <left/>
      <right/>
      <top style="thin">
        <color auto="1"/>
      </top>
      <bottom style="thin">
        <color auto="1"/>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style="thin">
        <color indexed="64"/>
      </right>
      <top style="thin">
        <color indexed="64"/>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6" fillId="0" borderId="0"/>
    <xf numFmtId="0" fontId="4" fillId="0" borderId="0"/>
  </cellStyleXfs>
  <cellXfs count="185">
    <xf numFmtId="0" fontId="0" fillId="0" borderId="0" xfId="0"/>
    <xf numFmtId="0" fontId="5" fillId="0" borderId="0" xfId="0" applyFont="1" applyBorder="1"/>
    <xf numFmtId="0" fontId="6" fillId="0" borderId="0" xfId="0" applyFont="1"/>
    <xf numFmtId="0" fontId="6" fillId="0" borderId="2" xfId="0" applyFont="1" applyFill="1" applyBorder="1" applyAlignment="1">
      <alignment horizontal="center"/>
    </xf>
    <xf numFmtId="0" fontId="9" fillId="0" borderId="0" xfId="0" applyFont="1"/>
    <xf numFmtId="0" fontId="16" fillId="0" borderId="0" xfId="0" applyFont="1" applyFill="1" applyBorder="1" applyAlignment="1">
      <alignment horizontal="left" vertical="center"/>
    </xf>
    <xf numFmtId="0" fontId="4" fillId="0" borderId="0" xfId="0" applyFont="1" applyAlignment="1">
      <alignment vertical="center"/>
    </xf>
    <xf numFmtId="0" fontId="21" fillId="0" borderId="0" xfId="5" applyNumberFormat="1" applyFont="1"/>
    <xf numFmtId="0" fontId="15" fillId="0" borderId="0" xfId="5" applyNumberFormat="1" applyFont="1" applyAlignment="1">
      <alignment vertical="top" wrapText="1"/>
    </xf>
    <xf numFmtId="0" fontId="4" fillId="0" borderId="0" xfId="5" applyNumberFormat="1" applyAlignment="1">
      <alignment vertical="top"/>
    </xf>
    <xf numFmtId="0" fontId="15" fillId="0" borderId="0" xfId="5" applyNumberFormat="1" applyFont="1" applyAlignment="1">
      <alignment vertical="top"/>
    </xf>
    <xf numFmtId="0" fontId="4" fillId="0" borderId="0" xfId="5" applyNumberFormat="1" applyFont="1" applyAlignment="1">
      <alignment vertical="top"/>
    </xf>
    <xf numFmtId="0" fontId="4" fillId="0" borderId="0" xfId="5" applyNumberFormat="1"/>
    <xf numFmtId="0" fontId="11" fillId="0" borderId="0" xfId="5" quotePrefix="1" applyNumberFormat="1" applyFont="1" applyAlignment="1">
      <alignment horizontal="right" vertical="top"/>
    </xf>
    <xf numFmtId="0" fontId="13" fillId="0" borderId="0" xfId="0" applyFont="1" applyAlignment="1">
      <alignment horizontal="left" vertical="center"/>
    </xf>
    <xf numFmtId="0" fontId="6" fillId="0" borderId="6" xfId="0" applyFont="1" applyBorder="1"/>
    <xf numFmtId="0" fontId="0" fillId="0" borderId="6" xfId="0" applyBorder="1"/>
    <xf numFmtId="0" fontId="15" fillId="0" borderId="7" xfId="0" applyFont="1" applyBorder="1" applyAlignment="1">
      <alignment horizontal="left" wrapText="1" indent="1"/>
    </xf>
    <xf numFmtId="0" fontId="24" fillId="0" borderId="6" xfId="0" applyFont="1" applyBorder="1"/>
    <xf numFmtId="0" fontId="15" fillId="0" borderId="6" xfId="0" applyFont="1" applyBorder="1" applyAlignment="1">
      <alignment horizontal="left" wrapText="1"/>
    </xf>
    <xf numFmtId="0" fontId="11" fillId="0" borderId="6" xfId="0" applyFont="1" applyBorder="1" applyAlignment="1">
      <alignment horizontal="left" wrapText="1"/>
    </xf>
    <xf numFmtId="0" fontId="17" fillId="0" borderId="6" xfId="0" applyFont="1" applyBorder="1" applyAlignment="1" applyProtection="1">
      <alignment horizontal="left" wrapText="1"/>
    </xf>
    <xf numFmtId="0" fontId="15" fillId="0" borderId="6" xfId="0" applyFont="1" applyBorder="1" applyAlignment="1">
      <alignment horizontal="left"/>
    </xf>
    <xf numFmtId="0" fontId="2" fillId="0" borderId="6" xfId="2" applyBorder="1" applyAlignment="1" applyProtection="1">
      <alignment horizontal="left" wrapText="1"/>
    </xf>
    <xf numFmtId="0" fontId="19" fillId="0" borderId="0" xfId="1" applyNumberFormat="1" applyFont="1" applyFill="1" applyBorder="1" applyAlignment="1">
      <alignment vertical="center"/>
    </xf>
    <xf numFmtId="0" fontId="4" fillId="0" borderId="0" xfId="5" applyNumberFormat="1" applyFill="1" applyBorder="1" applyAlignment="1">
      <alignment vertical="center"/>
    </xf>
    <xf numFmtId="0" fontId="0" fillId="0" borderId="8" xfId="0" applyFont="1" applyBorder="1" applyAlignment="1">
      <alignment vertical="top"/>
    </xf>
    <xf numFmtId="0" fontId="26" fillId="0" borderId="8" xfId="0" applyFont="1" applyBorder="1"/>
    <xf numFmtId="0" fontId="0" fillId="3" borderId="0" xfId="0" applyFill="1" applyAlignment="1">
      <alignment horizontal="right" vertical="top"/>
    </xf>
    <xf numFmtId="0" fontId="27" fillId="3" borderId="0" xfId="0" applyFont="1" applyFill="1" applyAlignment="1"/>
    <xf numFmtId="0" fontId="28" fillId="4" borderId="0" xfId="0" applyFont="1" applyFill="1" applyAlignment="1">
      <alignment horizontal="center"/>
    </xf>
    <xf numFmtId="0" fontId="29" fillId="0" borderId="0" xfId="2" applyFont="1" applyAlignment="1" applyProtection="1">
      <alignment horizontal="left" indent="1"/>
    </xf>
    <xf numFmtId="0" fontId="24" fillId="0" borderId="0" xfId="0" applyFont="1"/>
    <xf numFmtId="0" fontId="30" fillId="0" borderId="0" xfId="1" applyNumberFormat="1" applyFont="1" applyFill="1" applyBorder="1" applyAlignment="1">
      <alignment horizontal="left" vertical="center"/>
    </xf>
    <xf numFmtId="0" fontId="6" fillId="0" borderId="9" xfId="0" applyFont="1" applyBorder="1"/>
    <xf numFmtId="0" fontId="0" fillId="0" borderId="10" xfId="0" applyBorder="1"/>
    <xf numFmtId="0" fontId="23" fillId="0" borderId="0" xfId="0" applyFont="1" applyFill="1" applyBorder="1" applyAlignment="1">
      <alignment horizontal="left" vertical="center"/>
    </xf>
    <xf numFmtId="0" fontId="6" fillId="4" borderId="0" xfId="0" applyFont="1" applyFill="1"/>
    <xf numFmtId="0" fontId="4" fillId="4" borderId="0" xfId="0" applyFont="1" applyFill="1" applyBorder="1" applyAlignment="1">
      <alignment horizontal="center"/>
    </xf>
    <xf numFmtId="0" fontId="8" fillId="4" borderId="0" xfId="0" applyFont="1" applyFill="1" applyAlignment="1">
      <alignment horizontal="left"/>
    </xf>
    <xf numFmtId="0" fontId="3" fillId="4" borderId="0" xfId="0" applyFont="1" applyFill="1"/>
    <xf numFmtId="0" fontId="22" fillId="4" borderId="0" xfId="0" applyFont="1" applyFill="1" applyAlignment="1">
      <alignment vertical="center"/>
    </xf>
    <xf numFmtId="0" fontId="7" fillId="4" borderId="0" xfId="0" applyFont="1" applyFill="1" applyAlignment="1">
      <alignment vertical="center"/>
    </xf>
    <xf numFmtId="0" fontId="0" fillId="0" borderId="0" xfId="0" applyFont="1"/>
    <xf numFmtId="0" fontId="6" fillId="4" borderId="0" xfId="0" applyFont="1" applyFill="1" applyAlignment="1">
      <alignment horizontal="right"/>
    </xf>
    <xf numFmtId="0" fontId="0" fillId="0" borderId="0" xfId="0" applyFont="1" applyAlignment="1">
      <alignment horizontal="right"/>
    </xf>
    <xf numFmtId="0" fontId="6" fillId="0" borderId="0" xfId="0" applyFont="1" applyAlignment="1">
      <alignment horizontal="right"/>
    </xf>
    <xf numFmtId="0" fontId="7" fillId="4" borderId="0" xfId="0" applyFont="1" applyFill="1" applyAlignment="1">
      <alignment horizontal="right"/>
    </xf>
    <xf numFmtId="0" fontId="16" fillId="0" borderId="0" xfId="0" applyFont="1" applyFill="1" applyBorder="1" applyAlignment="1">
      <alignment horizontal="right"/>
    </xf>
    <xf numFmtId="0" fontId="0" fillId="4" borderId="0" xfId="0" applyFont="1" applyFill="1"/>
    <xf numFmtId="0" fontId="0" fillId="4" borderId="0" xfId="0" applyFont="1" applyFill="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6" fillId="0" borderId="0" xfId="0" applyFont="1" applyAlignment="1">
      <alignment vertical="center"/>
    </xf>
    <xf numFmtId="0" fontId="0" fillId="9" borderId="2" xfId="0" applyFont="1" applyFill="1" applyBorder="1" applyAlignment="1">
      <alignment vertical="center"/>
    </xf>
    <xf numFmtId="0" fontId="14" fillId="0" borderId="0" xfId="0" applyFont="1" applyAlignment="1">
      <alignment vertical="center"/>
    </xf>
    <xf numFmtId="0" fontId="32" fillId="2" borderId="1" xfId="0" applyFont="1" applyFill="1" applyBorder="1" applyAlignment="1">
      <alignment horizontal="center" vertical="center"/>
    </xf>
    <xf numFmtId="0" fontId="0" fillId="0" borderId="0" xfId="0" applyFont="1" applyAlignment="1">
      <alignment horizontal="right" vertical="center"/>
    </xf>
    <xf numFmtId="0" fontId="0" fillId="0" borderId="0" xfId="0" applyFont="1" applyAlignment="1">
      <alignment vertical="center"/>
    </xf>
    <xf numFmtId="0" fontId="0" fillId="11" borderId="2" xfId="0" applyFont="1" applyFill="1" applyBorder="1" applyAlignment="1">
      <alignment vertical="center"/>
    </xf>
    <xf numFmtId="0" fontId="6" fillId="0" borderId="0" xfId="0" applyFont="1" applyAlignment="1">
      <alignment horizontal="right" vertical="center"/>
    </xf>
    <xf numFmtId="0" fontId="0" fillId="5" borderId="2" xfId="0" applyFont="1" applyFill="1" applyBorder="1" applyAlignment="1">
      <alignment vertical="center"/>
    </xf>
    <xf numFmtId="0" fontId="0" fillId="6" borderId="2" xfId="0" applyFont="1" applyFill="1" applyBorder="1" applyAlignment="1">
      <alignment vertical="center"/>
    </xf>
    <xf numFmtId="0" fontId="0" fillId="8" borderId="2" xfId="0" applyFont="1" applyFill="1" applyBorder="1" applyAlignment="1">
      <alignment vertical="center"/>
    </xf>
    <xf numFmtId="0" fontId="0" fillId="7" borderId="2" xfId="0" applyFont="1" applyFill="1" applyBorder="1" applyAlignment="1">
      <alignment vertical="center"/>
    </xf>
    <xf numFmtId="0" fontId="0" fillId="10" borderId="2" xfId="0" applyFont="1" applyFill="1" applyBorder="1" applyAlignment="1">
      <alignment vertical="center"/>
    </xf>
    <xf numFmtId="0" fontId="34" fillId="0" borderId="0" xfId="0" applyFont="1" applyAlignment="1">
      <alignment horizontal="right" vertical="center"/>
    </xf>
    <xf numFmtId="0" fontId="12" fillId="0" borderId="0" xfId="0" applyFont="1" applyAlignment="1">
      <alignment vertical="center"/>
    </xf>
    <xf numFmtId="0" fontId="32" fillId="2" borderId="11" xfId="0" applyFont="1" applyFill="1" applyBorder="1" applyAlignment="1">
      <alignment horizontal="center" vertical="center"/>
    </xf>
    <xf numFmtId="165" fontId="33" fillId="13" borderId="0" xfId="0" applyNumberFormat="1" applyFont="1" applyFill="1" applyBorder="1" applyAlignment="1">
      <alignment horizontal="left" vertical="center"/>
    </xf>
    <xf numFmtId="0" fontId="6" fillId="12" borderId="0" xfId="0" applyFont="1" applyFill="1" applyAlignment="1">
      <alignment horizontal="right" vertical="center"/>
    </xf>
    <xf numFmtId="0" fontId="0" fillId="12" borderId="0" xfId="0" applyFont="1" applyFill="1" applyAlignment="1">
      <alignment vertical="center"/>
    </xf>
    <xf numFmtId="0" fontId="6" fillId="0" borderId="0" xfId="0" applyFont="1" applyAlignment="1"/>
    <xf numFmtId="0" fontId="0" fillId="12" borderId="0" xfId="0" applyFont="1" applyFill="1"/>
    <xf numFmtId="18" fontId="0" fillId="12" borderId="0" xfId="0" applyNumberFormat="1" applyFont="1" applyFill="1" applyAlignment="1">
      <alignment horizontal="left"/>
    </xf>
    <xf numFmtId="168" fontId="0" fillId="12" borderId="0" xfId="0" applyNumberFormat="1" applyFont="1" applyFill="1" applyBorder="1" applyAlignment="1">
      <alignment horizontal="left" vertical="center"/>
    </xf>
    <xf numFmtId="0" fontId="0" fillId="4" borderId="0" xfId="0" applyFont="1" applyFill="1" applyAlignment="1">
      <alignment horizontal="left" vertical="center"/>
    </xf>
    <xf numFmtId="0" fontId="0" fillId="4" borderId="0" xfId="0" applyFont="1" applyFill="1" applyAlignment="1">
      <alignment horizontal="left"/>
    </xf>
    <xf numFmtId="0" fontId="0" fillId="0" borderId="0" xfId="0" applyFont="1" applyAlignment="1">
      <alignment horizontal="left"/>
    </xf>
    <xf numFmtId="0" fontId="0" fillId="0" borderId="0" xfId="0" applyFont="1" applyAlignment="1">
      <alignment horizontal="left" vertical="center"/>
    </xf>
    <xf numFmtId="14" fontId="5" fillId="0" borderId="0" xfId="0" applyNumberFormat="1" applyFont="1" applyAlignment="1">
      <alignment horizontal="left" wrapText="1"/>
    </xf>
    <xf numFmtId="168" fontId="13" fillId="12" borderId="0" xfId="0" applyNumberFormat="1" applyFont="1" applyFill="1" applyBorder="1" applyAlignment="1">
      <alignment horizontal="left" vertical="center"/>
    </xf>
    <xf numFmtId="0" fontId="13" fillId="0" borderId="0" xfId="0" applyFont="1" applyFill="1" applyBorder="1" applyAlignment="1">
      <alignment horizontal="left" vertical="center"/>
    </xf>
    <xf numFmtId="0" fontId="13" fillId="12" borderId="0" xfId="0" applyFont="1" applyFill="1" applyAlignment="1">
      <alignment horizontal="left"/>
    </xf>
    <xf numFmtId="0" fontId="16" fillId="0" borderId="0" xfId="0" applyFont="1" applyFill="1" applyBorder="1" applyAlignment="1">
      <alignment horizontal="center" vertical="center"/>
    </xf>
    <xf numFmtId="14" fontId="4" fillId="0" borderId="0" xfId="0" applyNumberFormat="1" applyFont="1" applyAlignment="1">
      <alignment horizontal="left"/>
    </xf>
    <xf numFmtId="0" fontId="33" fillId="13" borderId="0" xfId="0" applyFont="1" applyFill="1" applyBorder="1" applyAlignment="1">
      <alignment horizontal="left" vertical="center"/>
    </xf>
    <xf numFmtId="0" fontId="19" fillId="12" borderId="0" xfId="0" applyFont="1" applyFill="1" applyBorder="1" applyAlignment="1">
      <alignment horizontal="center" vertical="center"/>
    </xf>
    <xf numFmtId="0" fontId="0" fillId="4" borderId="0" xfId="2" applyFont="1" applyFill="1" applyAlignment="1" applyProtection="1">
      <alignment horizontal="right"/>
    </xf>
    <xf numFmtId="0" fontId="13" fillId="0" borderId="0" xfId="0" applyFont="1" applyAlignment="1">
      <alignment vertical="center"/>
    </xf>
    <xf numFmtId="164" fontId="31" fillId="0" borderId="0" xfId="0" applyNumberFormat="1" applyFont="1" applyFill="1" applyBorder="1" applyAlignment="1">
      <alignment horizontal="center" vertical="center"/>
    </xf>
    <xf numFmtId="0" fontId="5" fillId="0" borderId="0" xfId="0" applyFont="1" applyAlignment="1"/>
    <xf numFmtId="0" fontId="5" fillId="0" borderId="0" xfId="0" applyFont="1" applyAlignment="1">
      <alignment vertical="center"/>
    </xf>
    <xf numFmtId="164" fontId="38" fillId="0" borderId="0" xfId="0" applyNumberFormat="1" applyFont="1" applyFill="1" applyBorder="1" applyAlignment="1">
      <alignment horizontal="center" vertical="center"/>
    </xf>
    <xf numFmtId="164" fontId="38" fillId="12" borderId="1" xfId="0" applyNumberFormat="1" applyFont="1" applyFill="1" applyBorder="1" applyAlignment="1">
      <alignment horizontal="center" vertical="center"/>
    </xf>
    <xf numFmtId="164" fontId="31" fillId="12" borderId="1" xfId="0" applyNumberFormat="1" applyFont="1" applyFill="1" applyBorder="1" applyAlignment="1">
      <alignment horizontal="center" vertical="center"/>
    </xf>
    <xf numFmtId="0" fontId="40" fillId="14" borderId="13" xfId="0" applyFont="1" applyFill="1" applyBorder="1" applyAlignment="1">
      <alignment wrapText="1"/>
    </xf>
    <xf numFmtId="0" fontId="0" fillId="0" borderId="0" xfId="0" applyFont="1" applyFill="1" applyBorder="1"/>
    <xf numFmtId="0" fontId="0" fillId="0" borderId="0" xfId="0" applyNumberFormat="1" applyFont="1" applyFill="1" applyBorder="1"/>
    <xf numFmtId="164" fontId="38" fillId="0" borderId="1" xfId="0" applyNumberFormat="1" applyFont="1" applyFill="1" applyBorder="1" applyAlignment="1">
      <alignment horizontal="center" vertical="center"/>
    </xf>
    <xf numFmtId="0" fontId="6" fillId="0" borderId="0" xfId="0" applyFont="1" applyAlignment="1">
      <alignment horizontal="left" vertical="center"/>
    </xf>
    <xf numFmtId="165" fontId="33" fillId="13" borderId="18" xfId="0" applyNumberFormat="1" applyFont="1" applyFill="1" applyBorder="1" applyAlignment="1">
      <alignment horizontal="left" vertical="center"/>
    </xf>
    <xf numFmtId="0" fontId="33" fillId="13" borderId="18" xfId="0" applyFont="1" applyFill="1" applyBorder="1" applyAlignment="1">
      <alignment vertical="center"/>
    </xf>
    <xf numFmtId="0" fontId="37" fillId="13" borderId="18" xfId="0" applyFont="1" applyFill="1" applyBorder="1" applyAlignment="1">
      <alignment horizontal="left" vertical="center"/>
    </xf>
    <xf numFmtId="18" fontId="0" fillId="12" borderId="0" xfId="0" applyNumberFormat="1" applyFont="1" applyFill="1" applyBorder="1" applyAlignment="1">
      <alignment horizontal="center"/>
    </xf>
    <xf numFmtId="0" fontId="0" fillId="0" borderId="0" xfId="0" applyFont="1" applyBorder="1" applyAlignment="1">
      <alignment horizontal="left" vertical="center"/>
    </xf>
    <xf numFmtId="20" fontId="0" fillId="0" borderId="0" xfId="0" applyNumberFormat="1" applyFont="1" applyBorder="1" applyAlignment="1">
      <alignment horizontal="center" vertical="center"/>
    </xf>
    <xf numFmtId="0" fontId="0" fillId="0" borderId="0" xfId="0" applyFont="1" applyBorder="1" applyAlignment="1">
      <alignment vertical="center"/>
    </xf>
    <xf numFmtId="0" fontId="13" fillId="12" borderId="0" xfId="0" applyFont="1" applyFill="1" applyBorder="1" applyAlignment="1">
      <alignment horizontal="left"/>
    </xf>
    <xf numFmtId="0" fontId="0" fillId="12" borderId="0" xfId="0" applyFont="1" applyFill="1" applyBorder="1" applyAlignment="1">
      <alignment horizontal="left"/>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0" fillId="0" borderId="0" xfId="0" applyFont="1" applyBorder="1" applyAlignment="1">
      <alignment horizontal="left"/>
    </xf>
    <xf numFmtId="14" fontId="0" fillId="0" borderId="0" xfId="0" applyNumberFormat="1" applyFont="1" applyBorder="1" applyAlignment="1">
      <alignment horizontal="left"/>
    </xf>
    <xf numFmtId="164" fontId="38" fillId="12" borderId="0" xfId="0" applyNumberFormat="1" applyFont="1" applyFill="1" applyBorder="1" applyAlignment="1">
      <alignment horizontal="center" vertical="center"/>
    </xf>
    <xf numFmtId="0" fontId="39" fillId="14" borderId="20" xfId="0" applyFont="1" applyFill="1" applyBorder="1" applyAlignment="1">
      <alignment wrapText="1"/>
    </xf>
    <xf numFmtId="0" fontId="37" fillId="17" borderId="20" xfId="0" applyFont="1" applyFill="1" applyBorder="1" applyAlignment="1">
      <alignment wrapText="1"/>
    </xf>
    <xf numFmtId="168" fontId="0" fillId="12" borderId="19" xfId="0" applyNumberFormat="1" applyFont="1" applyFill="1" applyBorder="1" applyAlignment="1">
      <alignment horizontal="left"/>
    </xf>
    <xf numFmtId="0" fontId="0" fillId="12" borderId="19" xfId="0" applyFont="1" applyFill="1" applyBorder="1" applyAlignment="1">
      <alignment horizontal="left"/>
    </xf>
    <xf numFmtId="0" fontId="0" fillId="0" borderId="19" xfId="0" applyFont="1" applyBorder="1" applyAlignment="1"/>
    <xf numFmtId="18" fontId="6" fillId="0" borderId="19" xfId="0" applyNumberFormat="1" applyFont="1" applyFill="1" applyBorder="1" applyAlignment="1">
      <alignment horizontal="left"/>
    </xf>
    <xf numFmtId="0" fontId="0" fillId="0" borderId="19" xfId="0" applyFont="1" applyFill="1" applyBorder="1" applyAlignment="1">
      <alignment horizontal="left" wrapText="1"/>
    </xf>
    <xf numFmtId="0" fontId="6" fillId="0" borderId="19" xfId="0" applyFont="1" applyFill="1" applyBorder="1" applyAlignment="1">
      <alignment horizontal="left" wrapText="1"/>
    </xf>
    <xf numFmtId="0" fontId="6" fillId="0" borderId="19" xfId="0" applyFont="1" applyFill="1" applyBorder="1" applyAlignment="1">
      <alignment horizontal="left"/>
    </xf>
    <xf numFmtId="0" fontId="0" fillId="0" borderId="19" xfId="0" applyFont="1" applyFill="1" applyBorder="1" applyAlignment="1">
      <alignment horizontal="left"/>
    </xf>
    <xf numFmtId="0" fontId="0" fillId="0" borderId="19" xfId="0" applyNumberFormat="1" applyFont="1" applyFill="1" applyBorder="1" applyAlignment="1">
      <alignment horizontal="left"/>
    </xf>
    <xf numFmtId="18" fontId="13" fillId="0" borderId="19" xfId="0" applyNumberFormat="1" applyFont="1" applyFill="1" applyBorder="1" applyAlignment="1">
      <alignment horizontal="left"/>
    </xf>
    <xf numFmtId="0" fontId="0" fillId="0" borderId="19" xfId="0" applyFont="1" applyBorder="1" applyAlignment="1">
      <alignment horizontal="left"/>
    </xf>
    <xf numFmtId="18" fontId="0" fillId="0" borderId="19" xfId="0" applyNumberFormat="1" applyFont="1" applyFill="1" applyBorder="1" applyAlignment="1">
      <alignment horizontal="left"/>
    </xf>
    <xf numFmtId="0" fontId="6" fillId="15" borderId="19" xfId="0" applyFont="1" applyFill="1" applyBorder="1" applyAlignment="1">
      <alignment horizontal="left"/>
    </xf>
    <xf numFmtId="0" fontId="13" fillId="0" borderId="19" xfId="0" applyFont="1" applyFill="1" applyBorder="1" applyAlignment="1">
      <alignment horizontal="left"/>
    </xf>
    <xf numFmtId="14" fontId="13" fillId="0" borderId="19" xfId="0" applyNumberFormat="1" applyFont="1" applyFill="1" applyBorder="1" applyAlignment="1">
      <alignment horizontal="left"/>
    </xf>
    <xf numFmtId="14" fontId="0" fillId="15" borderId="19" xfId="0" applyNumberFormat="1" applyFont="1" applyFill="1" applyBorder="1" applyAlignment="1">
      <alignment horizontal="left"/>
    </xf>
    <xf numFmtId="0" fontId="0" fillId="15" borderId="19" xfId="0" applyFont="1" applyFill="1" applyBorder="1" applyAlignment="1">
      <alignment horizontal="left"/>
    </xf>
    <xf numFmtId="167" fontId="0" fillId="0" borderId="0" xfId="0" applyNumberFormat="1" applyFont="1" applyBorder="1" applyAlignment="1">
      <alignment horizontal="center" vertical="center"/>
    </xf>
    <xf numFmtId="167" fontId="13" fillId="0" borderId="0" xfId="0" applyNumberFormat="1" applyFont="1" applyAlignment="1">
      <alignment horizontal="left" vertical="center"/>
    </xf>
    <xf numFmtId="167" fontId="0" fillId="0" borderId="0" xfId="0" applyNumberFormat="1" applyFont="1" applyAlignment="1">
      <alignment horizontal="left" vertical="center"/>
    </xf>
    <xf numFmtId="0" fontId="32" fillId="2" borderId="21" xfId="0" applyFont="1" applyFill="1" applyBorder="1" applyAlignment="1">
      <alignment horizontal="center" vertical="center"/>
    </xf>
    <xf numFmtId="0" fontId="32" fillId="2" borderId="22" xfId="0" applyFont="1" applyFill="1" applyBorder="1" applyAlignment="1">
      <alignment horizontal="center" vertical="center"/>
    </xf>
    <xf numFmtId="0" fontId="15" fillId="0" borderId="0" xfId="0" applyFont="1" applyFill="1" applyBorder="1" applyAlignment="1">
      <alignment wrapText="1"/>
    </xf>
    <xf numFmtId="0" fontId="0" fillId="0" borderId="0" xfId="0" applyFont="1" applyFill="1" applyBorder="1" applyAlignment="1">
      <alignment wrapText="1"/>
    </xf>
    <xf numFmtId="0" fontId="24" fillId="0" borderId="0" xfId="0" applyFont="1" applyFill="1" applyBorder="1" applyAlignment="1">
      <alignment wrapText="1"/>
    </xf>
    <xf numFmtId="49" fontId="6" fillId="0" borderId="0" xfId="0" applyNumberFormat="1" applyFont="1" applyAlignment="1">
      <alignment vertical="center"/>
    </xf>
    <xf numFmtId="49" fontId="6" fillId="0" borderId="0" xfId="0" applyNumberFormat="1"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vertical="center"/>
    </xf>
    <xf numFmtId="164" fontId="31" fillId="0" borderId="1" xfId="0" applyNumberFormat="1" applyFont="1" applyFill="1" applyBorder="1" applyAlignment="1">
      <alignment horizontal="center" vertical="center"/>
    </xf>
    <xf numFmtId="0" fontId="37" fillId="0" borderId="0" xfId="0" applyFont="1" applyFill="1" applyBorder="1" applyAlignment="1"/>
    <xf numFmtId="0" fontId="36" fillId="12" borderId="0" xfId="0" applyFont="1" applyFill="1" applyBorder="1" applyAlignment="1">
      <alignment vertical="center"/>
    </xf>
    <xf numFmtId="0" fontId="35" fillId="0" borderId="0" xfId="0" applyFont="1" applyBorder="1" applyAlignment="1"/>
    <xf numFmtId="0" fontId="0" fillId="12" borderId="0" xfId="0" applyFont="1" applyFill="1" applyAlignment="1">
      <alignment horizontal="left"/>
    </xf>
    <xf numFmtId="0" fontId="5" fillId="0" borderId="0" xfId="0" applyFont="1"/>
    <xf numFmtId="49" fontId="0" fillId="0" borderId="0" xfId="0" applyNumberFormat="1" applyFont="1" applyAlignment="1">
      <alignment vertical="center"/>
    </xf>
    <xf numFmtId="168" fontId="0" fillId="12" borderId="0" xfId="0" applyNumberFormat="1" applyFont="1" applyFill="1" applyBorder="1" applyAlignment="1">
      <alignment horizontal="left" vertical="center" wrapText="1"/>
    </xf>
    <xf numFmtId="49" fontId="0" fillId="0" borderId="0" xfId="0" applyNumberFormat="1" applyFont="1" applyAlignment="1">
      <alignment horizontal="left" vertical="center"/>
    </xf>
    <xf numFmtId="18" fontId="0" fillId="0" borderId="0" xfId="0" applyNumberFormat="1"/>
    <xf numFmtId="0" fontId="33" fillId="13" borderId="15" xfId="0" applyFont="1" applyFill="1" applyBorder="1" applyAlignment="1">
      <alignment horizontal="center"/>
    </xf>
    <xf numFmtId="0" fontId="33" fillId="13" borderId="16" xfId="0" applyFont="1" applyFill="1" applyBorder="1" applyAlignment="1">
      <alignment horizontal="center"/>
    </xf>
    <xf numFmtId="0" fontId="33" fillId="13" borderId="17" xfId="0" applyFont="1" applyFill="1" applyBorder="1" applyAlignment="1">
      <alignment horizontal="center"/>
    </xf>
    <xf numFmtId="0" fontId="33" fillId="13" borderId="0" xfId="0" applyFont="1" applyFill="1" applyBorder="1" applyAlignment="1">
      <alignment horizontal="center"/>
    </xf>
    <xf numFmtId="166" fontId="10" fillId="13" borderId="1" xfId="0" applyNumberFormat="1" applyFont="1" applyFill="1" applyBorder="1" applyAlignment="1">
      <alignment horizontal="center" vertical="center"/>
    </xf>
    <xf numFmtId="166" fontId="15" fillId="13" borderId="1" xfId="0" applyNumberFormat="1" applyFont="1" applyFill="1" applyBorder="1" applyAlignment="1">
      <alignment vertical="center"/>
    </xf>
    <xf numFmtId="0" fontId="33" fillId="13" borderId="15" xfId="0" applyFont="1" applyFill="1" applyBorder="1" applyAlignment="1">
      <alignment horizontal="center"/>
    </xf>
    <xf numFmtId="0" fontId="33" fillId="13" borderId="16" xfId="0" applyFont="1" applyFill="1" applyBorder="1" applyAlignment="1">
      <alignment horizontal="center"/>
    </xf>
    <xf numFmtId="0" fontId="33" fillId="13" borderId="17" xfId="0" applyFont="1" applyFill="1" applyBorder="1" applyAlignment="1">
      <alignment horizontal="center"/>
    </xf>
    <xf numFmtId="0" fontId="8" fillId="4" borderId="0" xfId="0" applyFont="1" applyFill="1" applyAlignment="1">
      <alignment horizontal="center"/>
    </xf>
    <xf numFmtId="0" fontId="6" fillId="0" borderId="3" xfId="0" applyFont="1" applyFill="1" applyBorder="1" applyAlignment="1">
      <alignment horizontal="center"/>
    </xf>
    <xf numFmtId="0" fontId="6" fillId="0" borderId="12" xfId="0" applyFont="1" applyFill="1" applyBorder="1" applyAlignment="1">
      <alignment horizontal="center"/>
    </xf>
    <xf numFmtId="0" fontId="6" fillId="0" borderId="5" xfId="0" applyFont="1" applyFill="1" applyBorder="1" applyAlignment="1">
      <alignment horizontal="center"/>
    </xf>
    <xf numFmtId="0" fontId="36" fillId="12" borderId="0" xfId="0" applyFont="1" applyFill="1" applyBorder="1" applyAlignment="1">
      <alignment horizontal="center" vertical="center"/>
    </xf>
    <xf numFmtId="0" fontId="35" fillId="0" borderId="0" xfId="0" applyFont="1" applyBorder="1" applyAlignment="1">
      <alignment horizontal="center"/>
    </xf>
    <xf numFmtId="0" fontId="19" fillId="12" borderId="0" xfId="0" applyFont="1" applyFill="1" applyBorder="1" applyAlignment="1">
      <alignment horizontal="center" vertical="center"/>
    </xf>
    <xf numFmtId="0" fontId="6" fillId="0" borderId="4" xfId="0" applyFont="1" applyFill="1" applyBorder="1" applyAlignment="1">
      <alignment horizontal="center"/>
    </xf>
    <xf numFmtId="0" fontId="0" fillId="4" borderId="0" xfId="2" applyFont="1" applyFill="1" applyAlignment="1" applyProtection="1">
      <alignment horizontal="right"/>
    </xf>
    <xf numFmtId="0" fontId="41" fillId="16" borderId="14" xfId="0" applyFont="1" applyFill="1" applyBorder="1" applyAlignment="1">
      <alignment horizontal="center"/>
    </xf>
    <xf numFmtId="0" fontId="41" fillId="16" borderId="0" xfId="0" applyFont="1" applyFill="1" applyBorder="1" applyAlignment="1">
      <alignment horizontal="center"/>
    </xf>
    <xf numFmtId="0" fontId="2" fillId="0" borderId="0" xfId="2" applyBorder="1" applyAlignment="1" applyProtection="1">
      <alignment horizontal="left"/>
    </xf>
    <xf numFmtId="0" fontId="20" fillId="0" borderId="0" xfId="3" applyFont="1" applyBorder="1" applyAlignment="1" applyProtection="1">
      <alignment horizontal="left"/>
    </xf>
    <xf numFmtId="0" fontId="13"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wrapText="1"/>
    </xf>
    <xf numFmtId="0" fontId="6" fillId="0" borderId="0" xfId="0" applyFont="1" applyAlignment="1">
      <alignment horizontal="center" vertical="center"/>
    </xf>
    <xf numFmtId="164" fontId="31" fillId="18" borderId="1" xfId="0" applyNumberFormat="1" applyFont="1" applyFill="1" applyBorder="1" applyAlignment="1">
      <alignment horizontal="center" vertical="center"/>
    </xf>
    <xf numFmtId="164" fontId="38" fillId="18" borderId="1" xfId="0" applyNumberFormat="1" applyFont="1" applyFill="1" applyBorder="1" applyAlignment="1">
      <alignment horizontal="center" vertical="center"/>
    </xf>
  </cellXfs>
  <cellStyles count="6">
    <cellStyle name="Currency" xfId="1" builtinId="4"/>
    <cellStyle name="Hyperlink" xfId="2" builtinId="8"/>
    <cellStyle name="Hyperlink_family-budget-planner" xfId="3" xr:uid="{00000000-0005-0000-0000-000002000000}"/>
    <cellStyle name="Normal" xfId="0" builtinId="0"/>
    <cellStyle name="Normal 2" xfId="4" xr:uid="{00000000-0005-0000-0000-000004000000}"/>
    <cellStyle name="Normal_family-budget-planner" xfId="5" xr:uid="{00000000-0005-0000-0000-000005000000}"/>
  </cellStyles>
  <dxfs count="778">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ont>
        <b/>
        <i val="0"/>
        <color theme="1"/>
      </font>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ont>
        <b/>
        <i val="0"/>
        <color theme="1"/>
      </font>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
      <fill>
        <patternFill>
          <bgColor theme="0" tint="-0.24994659260841701"/>
        </patternFill>
      </fill>
    </dxf>
    <dxf>
      <fill>
        <patternFill>
          <bgColor theme="8" tint="0.79998168889431442"/>
        </patternFill>
      </fill>
    </dxf>
    <dxf>
      <fill>
        <patternFill>
          <bgColor theme="8" tint="0.59996337778862885"/>
        </patternFill>
      </fill>
    </dxf>
    <dxf>
      <fill>
        <patternFill>
          <bgColor theme="5" tint="0.79998168889431442"/>
        </patternFill>
      </fill>
    </dxf>
    <dxf>
      <fill>
        <patternFill>
          <bgColor theme="5" tint="0.59996337778862885"/>
        </patternFill>
      </fill>
    </dxf>
    <dxf>
      <fill>
        <patternFill>
          <bgColor theme="4" tint="0.79998168889431442"/>
        </patternFill>
      </fill>
    </dxf>
    <dxf>
      <fill>
        <patternFill>
          <bgColor theme="4" tint="0.59996337778862885"/>
        </patternFill>
      </fill>
    </dxf>
    <dxf>
      <fill>
        <patternFill>
          <bgColor theme="6"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387B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1</xdr:rowOff>
    </xdr:from>
    <xdr:to>
      <xdr:col>14</xdr:col>
      <xdr:colOff>313267</xdr:colOff>
      <xdr:row>1</xdr:row>
      <xdr:rowOff>6351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86525" y="1"/>
          <a:ext cx="1354667" cy="304800"/>
        </a:xfrm>
        <a:prstGeom prst="rect">
          <a:avLst/>
        </a:prstGeom>
      </xdr:spPr>
    </xdr:pic>
    <xdr:clientData/>
  </xdr:twoCellAnchor>
  <xdr:twoCellAnchor editAs="oneCell">
    <xdr:from>
      <xdr:col>1</xdr:col>
      <xdr:colOff>51547</xdr:colOff>
      <xdr:row>4</xdr:row>
      <xdr:rowOff>128944</xdr:rowOff>
    </xdr:from>
    <xdr:to>
      <xdr:col>7</xdr:col>
      <xdr:colOff>27828</xdr:colOff>
      <xdr:row>10</xdr:row>
      <xdr:rowOff>257324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194" r="19709"/>
        <a:stretch/>
      </xdr:blipFill>
      <xdr:spPr>
        <a:xfrm>
          <a:off x="242047" y="921424"/>
          <a:ext cx="1344706" cy="1285985"/>
        </a:xfrm>
        <a:prstGeom prst="rect">
          <a:avLst/>
        </a:prstGeom>
      </xdr:spPr>
    </xdr:pic>
    <xdr:clientData/>
  </xdr:twoCellAnchor>
  <xdr:twoCellAnchor>
    <xdr:from>
      <xdr:col>9</xdr:col>
      <xdr:colOff>41275</xdr:colOff>
      <xdr:row>47</xdr:row>
      <xdr:rowOff>107950</xdr:rowOff>
    </xdr:from>
    <xdr:to>
      <xdr:col>12</xdr:col>
      <xdr:colOff>676275</xdr:colOff>
      <xdr:row>51</xdr:row>
      <xdr:rowOff>215900</xdr:rowOff>
    </xdr:to>
    <xdr:sp macro="" textlink="">
      <xdr:nvSpPr>
        <xdr:cNvPr id="1025" name="Text Box 1">
          <a:extLst>
            <a:ext uri="{FF2B5EF4-FFF2-40B4-BE49-F238E27FC236}">
              <a16:creationId xmlns:a16="http://schemas.microsoft.com/office/drawing/2014/main" id="{648A7A4F-17EB-42F4-B058-61D61A1341BE}"/>
            </a:ext>
          </a:extLst>
        </xdr:cNvPr>
        <xdr:cNvSpPr txBox="1">
          <a:spLocks noChangeArrowheads="1"/>
        </xdr:cNvSpPr>
      </xdr:nvSpPr>
      <xdr:spPr bwMode="auto">
        <a:xfrm>
          <a:off x="2028825" y="9613900"/>
          <a:ext cx="4464050" cy="939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en-US" sz="900" b="0" i="0" u="none" strike="noStrike" baseline="0">
              <a:solidFill>
                <a:srgbClr val="000000"/>
              </a:solidFill>
              <a:latin typeface="Calibri"/>
              <a:cs typeface="Calibri"/>
            </a:rPr>
            <a:t>Head Coach: John Nagle, </a:t>
          </a:r>
          <a:r>
            <a:rPr lang="en-US" sz="900" b="0" i="0" u="none" strike="noStrike" baseline="0">
              <a:solidFill>
                <a:schemeClr val="tx2">
                  <a:lumMod val="60000"/>
                  <a:lumOff val="40000"/>
                </a:schemeClr>
              </a:solidFill>
              <a:latin typeface="Calibri"/>
              <a:cs typeface="Calibri"/>
            </a:rPr>
            <a:t>john.nagle</a:t>
          </a:r>
          <a:r>
            <a:rPr lang="en-US" sz="900" b="0" i="0" u="none" strike="noStrike" baseline="0">
              <a:solidFill>
                <a:srgbClr val="0563C1"/>
              </a:solidFill>
              <a:latin typeface="Calibri"/>
              <a:cs typeface="Calibri"/>
            </a:rPr>
            <a:t>@solano.edu</a:t>
          </a:r>
          <a:r>
            <a:rPr lang="en-US" sz="900" b="0" i="0" u="none" strike="noStrike" baseline="0">
              <a:solidFill>
                <a:srgbClr val="000000"/>
              </a:solidFill>
              <a:latin typeface="Calibri"/>
              <a:cs typeface="Calibri"/>
            </a:rPr>
            <a:t>, 707-863-7831</a:t>
          </a:r>
        </a:p>
        <a:p>
          <a:pPr algn="l" rtl="0">
            <a:lnSpc>
              <a:spcPts val="1000"/>
            </a:lnSpc>
            <a:defRPr sz="1000"/>
          </a:pPr>
          <a:r>
            <a:rPr lang="en-US" sz="900" b="0" i="0" u="none" strike="noStrike" baseline="0">
              <a:solidFill>
                <a:srgbClr val="000000"/>
              </a:solidFill>
              <a:latin typeface="Calibri"/>
              <a:cs typeface="Calibri"/>
            </a:rPr>
            <a:t>Assistant Coaches: Diego Reyes, diego.reyes@solano.edu, 707-864-7000, ext.4322</a:t>
          </a:r>
          <a:endParaRPr lang="en-US" sz="900" b="0" i="0" u="none" strike="noStrike" baseline="0">
            <a:solidFill>
              <a:schemeClr val="tx2">
                <a:lumMod val="60000"/>
                <a:lumOff val="40000"/>
              </a:schemeClr>
            </a:solidFill>
            <a:latin typeface="Times New Roman"/>
            <a:cs typeface="Times New Roman"/>
          </a:endParaRPr>
        </a:p>
        <a:p>
          <a:pPr algn="l" rtl="0">
            <a:defRPr sz="1000"/>
          </a:pPr>
          <a:r>
            <a:rPr lang="en-US" sz="900" b="0" i="0" u="none" strike="noStrike" baseline="0">
              <a:solidFill>
                <a:srgbClr val="000000"/>
              </a:solidFill>
              <a:latin typeface="Calibri"/>
              <a:cs typeface="Calibri"/>
            </a:rPr>
            <a:t>Athletic Director: Erik Visser </a:t>
          </a:r>
          <a:r>
            <a:rPr lang="en-US" sz="900" b="0" i="0" u="none" strike="noStrike" baseline="0">
              <a:solidFill>
                <a:srgbClr val="387BE8"/>
              </a:solidFill>
              <a:latin typeface="Calibri"/>
              <a:cs typeface="Calibri"/>
            </a:rPr>
            <a:t>erik.visser@solano.edu</a:t>
          </a:r>
          <a:r>
            <a:rPr lang="en-US" sz="900" b="0" i="0" u="none" strike="noStrike" baseline="0">
              <a:solidFill>
                <a:srgbClr val="000000"/>
              </a:solidFill>
              <a:latin typeface="Calibri"/>
              <a:cs typeface="Calibri"/>
            </a:rPr>
            <a:t>, 707-864-7126</a:t>
          </a:r>
        </a:p>
        <a:p>
          <a:pPr algn="l" rtl="0">
            <a:defRPr sz="1000"/>
          </a:pPr>
          <a:r>
            <a:rPr lang="en-US" sz="900" b="0" i="0" u="none" strike="noStrike" baseline="0">
              <a:solidFill>
                <a:srgbClr val="000000"/>
              </a:solidFill>
              <a:latin typeface="Calibri"/>
              <a:cs typeface="Calibri"/>
            </a:rPr>
            <a:t>Assistant Athletic Director: Alison Aubert, alison.aubert@solano.edu, 707-864-7166</a:t>
          </a:r>
        </a:p>
        <a:p>
          <a:pPr algn="l" rtl="0">
            <a:lnSpc>
              <a:spcPts val="1000"/>
            </a:lnSpc>
            <a:defRPr sz="1000"/>
          </a:pPr>
          <a:r>
            <a:rPr lang="en-US" sz="900" b="0" i="0" u="none" strike="noStrike" baseline="0">
              <a:solidFill>
                <a:srgbClr val="000000"/>
              </a:solidFill>
              <a:latin typeface="Calibri"/>
              <a:cs typeface="Calibri"/>
            </a:rPr>
            <a:t>Sports Medicine Director: Kristin Olson, </a:t>
          </a:r>
          <a:r>
            <a:rPr lang="en-US" sz="900" b="0" i="0" u="none" strike="noStrike" baseline="0">
              <a:solidFill>
                <a:srgbClr val="0563C1"/>
              </a:solidFill>
              <a:latin typeface="Calibri"/>
              <a:cs typeface="Calibri"/>
            </a:rPr>
            <a:t>kristin.olson@solano.edu</a:t>
          </a:r>
          <a:r>
            <a:rPr lang="en-US" sz="900" b="0" i="0" u="none" strike="noStrike" baseline="0">
              <a:solidFill>
                <a:srgbClr val="000000"/>
              </a:solidFill>
              <a:latin typeface="Calibri"/>
              <a:cs typeface="Calibri"/>
            </a:rPr>
            <a:t>, 707-864-7239</a:t>
          </a:r>
        </a:p>
        <a:p>
          <a:pPr algn="l" rtl="0">
            <a:defRPr sz="1000"/>
          </a:pPr>
          <a:r>
            <a:rPr lang="en-US" sz="900" b="0" i="0" u="none" strike="noStrike" baseline="0">
              <a:solidFill>
                <a:srgbClr val="000000"/>
              </a:solidFill>
              <a:latin typeface="Calibri"/>
              <a:cs typeface="Calibri"/>
            </a:rPr>
            <a:t>President/Superintendent:Celia Esposito-Noy, </a:t>
          </a:r>
          <a:r>
            <a:rPr lang="en-US" sz="900" b="0" i="0" u="none" strike="noStrike" baseline="0">
              <a:solidFill>
                <a:srgbClr val="0563C1"/>
              </a:solidFill>
              <a:latin typeface="Calibri"/>
              <a:cs typeface="Calibri"/>
            </a:rPr>
            <a:t>celia.esposito-noy@solano.edu</a:t>
          </a:r>
          <a:r>
            <a:rPr lang="en-US" sz="900" b="0" i="0" u="none" strike="noStrike" baseline="0">
              <a:solidFill>
                <a:srgbClr val="000000"/>
              </a:solidFill>
              <a:latin typeface="Calibri"/>
              <a:cs typeface="Calibri"/>
            </a:rPr>
            <a:t> </a:t>
          </a:r>
          <a:endParaRPr lang="en-US" sz="900" b="0" i="0" u="none" strike="noStrike" baseline="0">
            <a:solidFill>
              <a:srgbClr val="000000"/>
            </a:solidFill>
            <a:latin typeface="Times New Roman"/>
            <a:cs typeface="Times New Roman"/>
          </a:endParaRPr>
        </a:p>
        <a:p>
          <a:pPr algn="l" rtl="0">
            <a:lnSpc>
              <a:spcPts val="900"/>
            </a:lnSpc>
            <a:defRPr sz="1000"/>
          </a:pPr>
          <a:endParaRPr lang="en-US" sz="9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0</xdr:row>
      <xdr:rowOff>1</xdr:rowOff>
    </xdr:from>
    <xdr:to>
      <xdr:col>18</xdr:col>
      <xdr:colOff>545042</xdr:colOff>
      <xdr:row>1</xdr:row>
      <xdr:rowOff>9526</xdr:rowOff>
    </xdr:to>
    <xdr:pic>
      <xdr:nvPicPr>
        <xdr:cNvPr id="2" name="Picture 1">
          <a:extLst>
            <a:ext uri="{FF2B5EF4-FFF2-40B4-BE49-F238E27FC236}">
              <a16:creationId xmlns:a16="http://schemas.microsoft.com/office/drawing/2014/main" id="{E1727DC3-1808-40BD-8C5B-DD6EB31CF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97947" y="1"/>
          <a:ext cx="1381804" cy="311450"/>
        </a:xfrm>
        <a:prstGeom prst="rect">
          <a:avLst/>
        </a:prstGeom>
      </xdr:spPr>
    </xdr:pic>
    <xdr:clientData/>
  </xdr:twoCellAnchor>
  <xdr:twoCellAnchor editAs="oneCell">
    <xdr:from>
      <xdr:col>1</xdr:col>
      <xdr:colOff>76947</xdr:colOff>
      <xdr:row>4</xdr:row>
      <xdr:rowOff>154344</xdr:rowOff>
    </xdr:from>
    <xdr:to>
      <xdr:col>7</xdr:col>
      <xdr:colOff>50053</xdr:colOff>
      <xdr:row>10</xdr:row>
      <xdr:rowOff>228749</xdr:rowOff>
    </xdr:to>
    <xdr:pic>
      <xdr:nvPicPr>
        <xdr:cNvPr id="3" name="Picture 2">
          <a:extLst>
            <a:ext uri="{FF2B5EF4-FFF2-40B4-BE49-F238E27FC236}">
              <a16:creationId xmlns:a16="http://schemas.microsoft.com/office/drawing/2014/main" id="{256981D8-B714-4621-86DB-650A0079A3E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194" r="19709"/>
        <a:stretch/>
      </xdr:blipFill>
      <xdr:spPr>
        <a:xfrm>
          <a:off x="267447" y="922694"/>
          <a:ext cx="1420906" cy="1268205"/>
        </a:xfrm>
        <a:prstGeom prst="rect">
          <a:avLst/>
        </a:prstGeom>
      </xdr:spPr>
    </xdr:pic>
    <xdr:clientData/>
  </xdr:twoCellAnchor>
  <xdr:twoCellAnchor>
    <xdr:from>
      <xdr:col>9</xdr:col>
      <xdr:colOff>146050</xdr:colOff>
      <xdr:row>35</xdr:row>
      <xdr:rowOff>139701</xdr:rowOff>
    </xdr:from>
    <xdr:to>
      <xdr:col>12</xdr:col>
      <xdr:colOff>641350</xdr:colOff>
      <xdr:row>39</xdr:row>
      <xdr:rowOff>158751</xdr:rowOff>
    </xdr:to>
    <xdr:sp macro="" textlink="">
      <xdr:nvSpPr>
        <xdr:cNvPr id="4097" name="Text Box 1">
          <a:extLst>
            <a:ext uri="{FF2B5EF4-FFF2-40B4-BE49-F238E27FC236}">
              <a16:creationId xmlns:a16="http://schemas.microsoft.com/office/drawing/2014/main" id="{E87C098F-66DB-41A8-8026-F667B82EF06B}"/>
            </a:ext>
          </a:extLst>
        </xdr:cNvPr>
        <xdr:cNvSpPr txBox="1">
          <a:spLocks noChangeArrowheads="1"/>
        </xdr:cNvSpPr>
      </xdr:nvSpPr>
      <xdr:spPr bwMode="auto">
        <a:xfrm>
          <a:off x="2133600" y="7264401"/>
          <a:ext cx="4140200" cy="8128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en-US" sz="900" b="0" i="0" u="none" strike="noStrike" baseline="0">
              <a:solidFill>
                <a:srgbClr val="000000"/>
              </a:solidFill>
              <a:latin typeface="Calibri"/>
              <a:cs typeface="Calibri"/>
            </a:rPr>
            <a:t>Head Coach: John Nagle, </a:t>
          </a:r>
          <a:r>
            <a:rPr lang="en-US" sz="900" b="0" i="0" u="none" strike="noStrike" baseline="0">
              <a:solidFill>
                <a:srgbClr val="0563C1"/>
              </a:solidFill>
              <a:latin typeface="Calibri"/>
              <a:cs typeface="Calibri"/>
            </a:rPr>
            <a:t>john.nagle@solano.edu</a:t>
          </a:r>
          <a:r>
            <a:rPr lang="en-US" sz="900" b="0" i="0" u="none" strike="noStrike" baseline="0">
              <a:solidFill>
                <a:srgbClr val="000000"/>
              </a:solidFill>
              <a:latin typeface="Calibri"/>
              <a:cs typeface="Calibri"/>
            </a:rPr>
            <a:t>, 707-863-7837</a:t>
          </a:r>
        </a:p>
        <a:p>
          <a:pPr algn="l" rtl="0">
            <a:lnSpc>
              <a:spcPts val="1000"/>
            </a:lnSpc>
            <a:defRPr sz="1000"/>
          </a:pPr>
          <a:r>
            <a:rPr lang="en-US" sz="900" b="0" i="0" u="none" strike="noStrike" baseline="0">
              <a:solidFill>
                <a:srgbClr val="000000"/>
              </a:solidFill>
              <a:latin typeface="Calibri"/>
              <a:cs typeface="Calibri"/>
            </a:rPr>
            <a:t>Assistant Coaches:</a:t>
          </a:r>
          <a:endParaRPr lang="en-US" sz="900" b="0" i="0" u="none" strike="noStrike" baseline="0">
            <a:solidFill>
              <a:srgbClr val="000000"/>
            </a:solidFill>
            <a:latin typeface="Times New Roman"/>
            <a:cs typeface="Times New Roman"/>
          </a:endParaRPr>
        </a:p>
        <a:p>
          <a:pPr algn="l" rtl="0">
            <a:defRPr sz="1000"/>
          </a:pPr>
          <a:r>
            <a:rPr lang="en-US" sz="900" b="0" i="0" u="none" strike="noStrike" baseline="0">
              <a:solidFill>
                <a:srgbClr val="000000"/>
              </a:solidFill>
              <a:latin typeface="Calibri"/>
              <a:cs typeface="Calibri"/>
            </a:rPr>
            <a:t>Athletic Director:Erik Visser, </a:t>
          </a:r>
          <a:r>
            <a:rPr lang="en-US" sz="900" b="0" i="0" u="none" strike="noStrike" baseline="0">
              <a:solidFill>
                <a:srgbClr val="0563C1"/>
              </a:solidFill>
              <a:latin typeface="Calibri"/>
              <a:cs typeface="Calibri"/>
            </a:rPr>
            <a:t>erik.visser@solano.edu</a:t>
          </a:r>
          <a:r>
            <a:rPr lang="en-US" sz="900" b="0" i="0" u="none" strike="noStrike" baseline="0">
              <a:solidFill>
                <a:srgbClr val="000000"/>
              </a:solidFill>
              <a:latin typeface="Calibri"/>
              <a:cs typeface="Calibri"/>
            </a:rPr>
            <a:t>, 707-864-7126</a:t>
          </a:r>
        </a:p>
        <a:p>
          <a:pPr algn="l" rtl="0">
            <a:lnSpc>
              <a:spcPts val="1000"/>
            </a:lnSpc>
            <a:defRPr sz="1000"/>
          </a:pPr>
          <a:r>
            <a:rPr lang="en-US" sz="900" b="0" i="0" u="none" strike="noStrike" baseline="0">
              <a:solidFill>
                <a:srgbClr val="000000"/>
              </a:solidFill>
              <a:latin typeface="Calibri"/>
              <a:cs typeface="Calibri"/>
            </a:rPr>
            <a:t>Sports Medicine Director: Kristin Olson, </a:t>
          </a:r>
          <a:r>
            <a:rPr lang="en-US" sz="900" b="0" i="0" u="none" strike="noStrike" baseline="0">
              <a:solidFill>
                <a:srgbClr val="0563C1"/>
              </a:solidFill>
              <a:latin typeface="Calibri"/>
              <a:cs typeface="Calibri"/>
            </a:rPr>
            <a:t>kristin.olson@solano.edu</a:t>
          </a:r>
          <a:r>
            <a:rPr lang="en-US" sz="900" b="0" i="0" u="none" strike="noStrike" baseline="0">
              <a:solidFill>
                <a:srgbClr val="000000"/>
              </a:solidFill>
              <a:latin typeface="Calibri"/>
              <a:cs typeface="Calibri"/>
            </a:rPr>
            <a:t>, 707-864-7166</a:t>
          </a:r>
        </a:p>
        <a:p>
          <a:pPr algn="l" rtl="0">
            <a:defRPr sz="1000"/>
          </a:pPr>
          <a:r>
            <a:rPr lang="en-US" sz="900" b="0" i="0" u="none" strike="noStrike" baseline="0">
              <a:solidFill>
                <a:srgbClr val="000000"/>
              </a:solidFill>
              <a:latin typeface="Calibri"/>
              <a:cs typeface="Calibri"/>
            </a:rPr>
            <a:t>President/Superintendent:Celia Esposito-Noy, </a:t>
          </a:r>
          <a:r>
            <a:rPr lang="en-US" sz="900" b="0" i="0" u="none" strike="noStrike" baseline="0">
              <a:solidFill>
                <a:srgbClr val="0563C1"/>
              </a:solidFill>
              <a:latin typeface="Calibri"/>
              <a:cs typeface="Calibri"/>
            </a:rPr>
            <a:t>celia.esposito-noy@solano.edu</a:t>
          </a:r>
          <a:r>
            <a:rPr lang="en-US" sz="900" b="0" i="0" u="none" strike="noStrike" baseline="0">
              <a:solidFill>
                <a:srgbClr val="000000"/>
              </a:solidFill>
              <a:latin typeface="Calibri"/>
              <a:cs typeface="Calibri"/>
            </a:rPr>
            <a:t> </a:t>
          </a:r>
          <a:endParaRPr lang="en-US" sz="900" b="0" i="0" u="none" strike="noStrike" baseline="0">
            <a:solidFill>
              <a:srgbClr val="000000"/>
            </a:solidFill>
            <a:latin typeface="Times New Roman"/>
            <a:cs typeface="Times New Roman"/>
          </a:endParaRPr>
        </a:p>
        <a:p>
          <a:pPr algn="l" rtl="0">
            <a:lnSpc>
              <a:spcPts val="900"/>
            </a:lnSpc>
            <a:defRPr sz="1000"/>
          </a:pPr>
          <a:endParaRPr lang="en-US" sz="9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19049</xdr:rowOff>
    </xdr:from>
    <xdr:to>
      <xdr:col>8</xdr:col>
      <xdr:colOff>0</xdr:colOff>
      <xdr:row>31</xdr:row>
      <xdr:rowOff>152399</xdr:rowOff>
    </xdr:to>
    <xdr:sp macro="" textlink="">
      <xdr:nvSpPr>
        <xdr:cNvPr id="2" name="TextBox 1">
          <a:extLst>
            <a:ext uri="{FF2B5EF4-FFF2-40B4-BE49-F238E27FC236}">
              <a16:creationId xmlns:a16="http://schemas.microsoft.com/office/drawing/2014/main" id="{7A7A5C58-2C3B-43B7-9105-C5033587DE3C}"/>
            </a:ext>
          </a:extLst>
        </xdr:cNvPr>
        <xdr:cNvSpPr txBox="1"/>
      </xdr:nvSpPr>
      <xdr:spPr>
        <a:xfrm>
          <a:off x="0" y="3111499"/>
          <a:ext cx="10077450" cy="12446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1. Breakfast: If the bus leaves before 6:30 a.m., with a dollar limit of $6.50 per athlete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2. Lunch: If off campus for at least six hours, including 10:00 a.m. to 2:00 p.m., with a dollar limit of $7.00 per athlete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3. Dinner: If the group returns to campus after 6:30 p.m., with a dollar limit of $11.50 per athlete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4. There are no provisions for employee meals on day trips.  If the trip requires an overnight stay, then employees become eligible for meal per diem allowances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5. No cash monies will be distributed to students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6. All meals will be pre-ordered and prepaid by Athletics Department prior to departure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4343399</xdr:colOff>
      <xdr:row>0</xdr:row>
      <xdr:rowOff>57150</xdr:rowOff>
    </xdr:from>
    <xdr:to>
      <xdr:col>1</xdr:col>
      <xdr:colOff>5772149</xdr:colOff>
      <xdr:row>0</xdr:row>
      <xdr:rowOff>378619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895849" y="57150"/>
          <a:ext cx="1428750" cy="3214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3609975</xdr:colOff>
      <xdr:row>0</xdr:row>
      <xdr:rowOff>38100</xdr:rowOff>
    </xdr:from>
    <xdr:to>
      <xdr:col>1</xdr:col>
      <xdr:colOff>5038725</xdr:colOff>
      <xdr:row>0</xdr:row>
      <xdr:rowOff>359569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810000" y="38100"/>
          <a:ext cx="1428750" cy="321469"/>
        </a:xfrm>
        <a:prstGeom prst="rect">
          <a:avLst/>
        </a:prstGeom>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rtex42.com/ExcelTemplates/yearly-calendar.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tex42.com/ExcelTemplates/yearly-calendar.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vertex42.com/ExcelTips/workbook.html" TargetMode="External"/><Relationship Id="rId1" Type="http://schemas.openxmlformats.org/officeDocument/2006/relationships/hyperlink" Target="http://www.vertex42.com/calendars/yearly-schedule-of-events.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vertex42.com/calendars/yearly-schedule-of-events.html" TargetMode="External"/><Relationship Id="rId1" Type="http://schemas.openxmlformats.org/officeDocument/2006/relationships/hyperlink" Target="http://www.vertex42.com/licensing/EULA_privateus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2"/>
  <sheetViews>
    <sheetView showGridLines="0" tabSelected="1" view="pageBreakPreview" topLeftCell="A11" zoomScaleNormal="100" zoomScaleSheetLayoutView="100" workbookViewId="0">
      <selection activeCell="K2" sqref="K2"/>
    </sheetView>
  </sheetViews>
  <sheetFormatPr defaultColWidth="9.1796875" defaultRowHeight="12.5" x14ac:dyDescent="0.25"/>
  <cols>
    <col min="1" max="1" width="2.7265625" style="2" customWidth="1"/>
    <col min="2" max="8" width="3.453125" style="2" customWidth="1"/>
    <col min="9" max="9" width="1.54296875" style="46" customWidth="1"/>
    <col min="10" max="10" width="19.6328125" style="43" customWidth="1"/>
    <col min="11" max="11" width="9.453125" style="78" customWidth="1"/>
    <col min="12" max="12" width="25.7265625" style="43" customWidth="1"/>
    <col min="13" max="13" width="20.26953125" style="2" customWidth="1"/>
    <col min="14" max="14" width="15.54296875" style="2" customWidth="1"/>
    <col min="15" max="16384" width="9.1796875" style="2"/>
  </cols>
  <sheetData>
    <row r="1" spans="1:15" ht="23" x14ac:dyDescent="0.3">
      <c r="A1" s="41" t="s">
        <v>0</v>
      </c>
      <c r="B1" s="42"/>
      <c r="C1" s="42"/>
      <c r="D1" s="42"/>
      <c r="E1" s="42"/>
      <c r="F1" s="42"/>
      <c r="G1" s="42"/>
      <c r="H1" s="42"/>
      <c r="I1" s="47"/>
      <c r="J1" s="50"/>
      <c r="K1" s="76"/>
      <c r="L1" s="50"/>
    </row>
    <row r="2" spans="1:15" x14ac:dyDescent="0.25">
      <c r="A2" s="37"/>
      <c r="B2" s="166" t="s">
        <v>1</v>
      </c>
      <c r="C2" s="166"/>
      <c r="D2" s="166"/>
      <c r="E2" s="38"/>
      <c r="F2" s="39" t="s">
        <v>2</v>
      </c>
      <c r="G2" s="37"/>
      <c r="H2" s="37"/>
      <c r="I2" s="44"/>
      <c r="J2" s="49"/>
      <c r="K2" s="77"/>
      <c r="L2" s="49"/>
    </row>
    <row r="3" spans="1:15" x14ac:dyDescent="0.25">
      <c r="A3" s="37"/>
      <c r="B3" s="167">
        <v>2023</v>
      </c>
      <c r="C3" s="168"/>
      <c r="D3" s="169"/>
      <c r="E3" s="38"/>
      <c r="F3" s="3">
        <v>1</v>
      </c>
      <c r="G3" s="40" t="s">
        <v>3</v>
      </c>
      <c r="H3" s="37"/>
      <c r="I3" s="44"/>
      <c r="J3" s="49"/>
      <c r="K3" s="77"/>
      <c r="L3" s="88" t="s">
        <v>4</v>
      </c>
    </row>
    <row r="7" spans="1:15" s="4" customFormat="1" ht="26.5" customHeight="1" x14ac:dyDescent="0.25">
      <c r="A7" s="172" t="s">
        <v>5</v>
      </c>
      <c r="B7" s="172"/>
      <c r="C7" s="172"/>
      <c r="D7" s="172"/>
      <c r="E7" s="172"/>
      <c r="F7" s="172"/>
      <c r="G7" s="172"/>
      <c r="H7" s="172"/>
      <c r="I7" s="172"/>
      <c r="J7" s="172"/>
      <c r="K7" s="172"/>
      <c r="L7" s="172"/>
      <c r="M7" s="172"/>
    </row>
    <row r="8" spans="1:15" s="1" customFormat="1" ht="26" customHeight="1" x14ac:dyDescent="0.25">
      <c r="A8" s="170" t="s">
        <v>100</v>
      </c>
      <c r="B8" s="170"/>
      <c r="C8" s="170"/>
      <c r="D8" s="170"/>
      <c r="E8" s="170"/>
      <c r="F8" s="170"/>
      <c r="G8" s="170"/>
      <c r="H8" s="170"/>
      <c r="I8" s="170"/>
      <c r="J8" s="170"/>
      <c r="K8" s="170"/>
      <c r="L8" s="170"/>
      <c r="M8" s="170"/>
    </row>
    <row r="9" spans="1:15" s="1" customFormat="1" hidden="1" x14ac:dyDescent="0.25">
      <c r="B9" s="5"/>
      <c r="C9" s="84"/>
      <c r="D9" s="84"/>
      <c r="E9" s="84"/>
      <c r="F9" s="84"/>
      <c r="G9" s="84"/>
      <c r="H9" s="84"/>
      <c r="I9" s="48"/>
      <c r="J9" s="51" t="s">
        <v>6</v>
      </c>
      <c r="K9" s="51"/>
      <c r="L9" s="52"/>
    </row>
    <row r="10" spans="1:15" s="1" customFormat="1" x14ac:dyDescent="0.25">
      <c r="B10" s="5"/>
      <c r="C10" s="84"/>
      <c r="D10" s="84"/>
      <c r="E10" s="84"/>
      <c r="F10" s="84"/>
      <c r="G10" s="84"/>
      <c r="H10" s="84"/>
      <c r="I10" s="48"/>
      <c r="J10" s="51"/>
      <c r="K10" s="51"/>
      <c r="L10" s="52"/>
    </row>
    <row r="11" spans="1:15" s="1" customFormat="1" ht="22" customHeight="1" x14ac:dyDescent="0.65">
      <c r="A11" s="171" t="s">
        <v>117</v>
      </c>
      <c r="B11" s="171"/>
      <c r="C11" s="171"/>
      <c r="D11" s="171"/>
      <c r="E11" s="171"/>
      <c r="F11" s="171"/>
      <c r="G11" s="171"/>
      <c r="H11" s="171"/>
      <c r="I11" s="171"/>
      <c r="J11" s="171"/>
      <c r="K11" s="171"/>
      <c r="L11" s="171"/>
      <c r="M11" s="171"/>
    </row>
    <row r="12" spans="1:15" s="55" customFormat="1" ht="16.149999999999999" customHeight="1" thickBot="1" x14ac:dyDescent="0.3">
      <c r="A12" s="53"/>
      <c r="B12" s="161">
        <v>45231</v>
      </c>
      <c r="C12" s="161"/>
      <c r="D12" s="161"/>
      <c r="E12" s="161"/>
      <c r="F12" s="161"/>
      <c r="G12" s="161"/>
      <c r="H12" s="161"/>
      <c r="I12" s="60"/>
      <c r="J12" s="69" t="s">
        <v>7</v>
      </c>
      <c r="K12" s="69" t="s">
        <v>8</v>
      </c>
      <c r="L12" s="86" t="s">
        <v>9</v>
      </c>
      <c r="M12" s="69" t="s">
        <v>10</v>
      </c>
    </row>
    <row r="13" spans="1:15" s="53" customFormat="1" ht="16.149999999999999" customHeight="1" thickBot="1" x14ac:dyDescent="0.35">
      <c r="B13" s="56" t="str">
        <f>CHOOSE(1+MOD($F$3+1-2,7),"Su","M","Tu","W","Th","F","Sa")</f>
        <v>Su</v>
      </c>
      <c r="C13" s="56" t="str">
        <f>CHOOSE(1+MOD($F$3+2-2,7),"Su","M","Tu","W","Th","F","Sa")</f>
        <v>M</v>
      </c>
      <c r="D13" s="56" t="str">
        <f>CHOOSE(1+MOD($F$3+3-2,7),"Su","M","Tu","W","Th","F","Sa")</f>
        <v>Tu</v>
      </c>
      <c r="E13" s="56" t="str">
        <f>CHOOSE(1+MOD($F$3+4-2,7),"Su","M","Tu","W","Th","F","Sa")</f>
        <v>W</v>
      </c>
      <c r="F13" s="56" t="str">
        <f>CHOOSE(1+MOD($F$3+5-2,7),"Su","M","Tu","W","Th","F","Sa")</f>
        <v>Th</v>
      </c>
      <c r="G13" s="68" t="str">
        <f>CHOOSE(1+MOD($F$3+6-2,7),"Su","M","Tu","W","Th","F","Sa")</f>
        <v>F</v>
      </c>
      <c r="H13" s="68" t="str">
        <f>CHOOSE(1+MOD($F$3+7-2,7),"Su","M","Tu","W","Th","F","Sa")</f>
        <v>Sa</v>
      </c>
      <c r="I13" s="57"/>
      <c r="J13" s="163" t="s">
        <v>91</v>
      </c>
      <c r="K13" s="164"/>
      <c r="L13" s="164"/>
      <c r="M13" s="165"/>
    </row>
    <row r="14" spans="1:15" s="53" customFormat="1" ht="16.149999999999999" customHeight="1" x14ac:dyDescent="0.25">
      <c r="B14" s="147" t="str">
        <f>IF(WEEKDAY(B12,1)=$F$3,B12,"")</f>
        <v/>
      </c>
      <c r="C14" s="147" t="str">
        <f>IF(B14="",IF(WEEKDAY(B12,1)=MOD($F$3,7)+1,B12,""),B14+1)</f>
        <v/>
      </c>
      <c r="D14" s="99" t="str">
        <f>IF(C14="",IF(WEEKDAY(B12,1)=MOD($F$3+1,7)+1,B12,""),C14+1)</f>
        <v/>
      </c>
      <c r="E14" s="147">
        <f>IF(D14="",IF(WEEKDAY(B12,1)=MOD($F$3+2,7)+1,B12,""),D14+1)</f>
        <v>45231</v>
      </c>
      <c r="F14" s="147">
        <f>IF(E14="",IF(WEEKDAY(B12,1)=MOD($F$3+3,7)+1,B12,""),E14+1)</f>
        <v>45232</v>
      </c>
      <c r="G14" s="183">
        <f>IF(F14="",IF(WEEKDAY(B12,1)=MOD($F$3+4,7)+1,B12,""),F14+1)</f>
        <v>45233</v>
      </c>
      <c r="H14" s="147">
        <f>IF(G14="",IF(WEEKDAY(B12,1)=MOD($F$3+5,7)+1,B12,""),G14+1)</f>
        <v>45234</v>
      </c>
      <c r="I14" s="57"/>
      <c r="J14" s="75">
        <v>45233</v>
      </c>
      <c r="K14" s="74">
        <v>0.625</v>
      </c>
      <c r="L14" s="53" t="s">
        <v>105</v>
      </c>
      <c r="M14" s="100" t="s">
        <v>103</v>
      </c>
      <c r="N14" s="143"/>
    </row>
    <row r="15" spans="1:15" s="53" customFormat="1" ht="16.149999999999999" customHeight="1" x14ac:dyDescent="0.25">
      <c r="B15" s="147">
        <f>IF(H14="","",IF(MONTH(H14+1)&lt;&gt;MONTH(H14),"",H14+1))</f>
        <v>45235</v>
      </c>
      <c r="C15" s="147">
        <f>IF(B15="","",IF(MONTH(B15+1)&lt;&gt;MONTH(B15),"",B15+1))</f>
        <v>45236</v>
      </c>
      <c r="D15" s="147">
        <f t="shared" ref="D15:D18" si="0">IF(C15="","",IF(MONTH(C15+1)&lt;&gt;MONTH(C15),"",C15+1))</f>
        <v>45237</v>
      </c>
      <c r="E15" s="147">
        <f t="shared" ref="E15:E18" si="1">IF(D15="","",IF(MONTH(D15+1)&lt;&gt;MONTH(D15),"",D15+1))</f>
        <v>45238</v>
      </c>
      <c r="F15" s="184">
        <f t="shared" ref="F15:F18" si="2">IF(E15="","",IF(MONTH(E15+1)&lt;&gt;MONTH(E15),"",E15+1))</f>
        <v>45239</v>
      </c>
      <c r="G15" s="147">
        <f t="shared" ref="G15:G18" si="3">IF(F15="","",IF(MONTH(F15+1)&lt;&gt;MONTH(F15),"",F15+1))</f>
        <v>45240</v>
      </c>
      <c r="H15" s="184">
        <f t="shared" ref="H15:H18" si="4">IF(G15="","",IF(MONTH(G15+1)&lt;&gt;MONTH(G15),"",G15+1))</f>
        <v>45241</v>
      </c>
      <c r="I15" s="57"/>
      <c r="J15" s="75">
        <v>45239</v>
      </c>
      <c r="K15" s="74">
        <v>0.79166666666666663</v>
      </c>
      <c r="L15" s="89" t="s">
        <v>106</v>
      </c>
      <c r="M15" s="14" t="s">
        <v>83</v>
      </c>
      <c r="N15" s="143"/>
    </row>
    <row r="16" spans="1:15" s="53" customFormat="1" ht="16.149999999999999" customHeight="1" x14ac:dyDescent="0.25">
      <c r="B16" s="147">
        <f t="shared" ref="B16:B18" si="5">IF(H15="","",IF(MONTH(H15+1)&lt;&gt;MONTH(H15),"",H15+1))</f>
        <v>45242</v>
      </c>
      <c r="C16" s="147">
        <f t="shared" ref="C16:C18" si="6">IF(B16="","",IF(MONTH(B16+1)&lt;&gt;MONTH(B16),"",B16+1))</f>
        <v>45243</v>
      </c>
      <c r="D16" s="147">
        <f t="shared" si="0"/>
        <v>45244</v>
      </c>
      <c r="E16" s="183">
        <f t="shared" si="1"/>
        <v>45245</v>
      </c>
      <c r="F16" s="147">
        <f t="shared" si="2"/>
        <v>45246</v>
      </c>
      <c r="G16" s="147">
        <f t="shared" si="3"/>
        <v>45247</v>
      </c>
      <c r="H16" s="183">
        <f t="shared" si="4"/>
        <v>45248</v>
      </c>
      <c r="I16" s="60"/>
      <c r="J16" s="75">
        <v>45241</v>
      </c>
      <c r="K16" s="74">
        <v>0.625</v>
      </c>
      <c r="L16" s="146" t="s">
        <v>107</v>
      </c>
      <c r="M16" s="145" t="s">
        <v>83</v>
      </c>
      <c r="N16" s="143"/>
      <c r="O16" s="143"/>
    </row>
    <row r="17" spans="2:15" s="53" customFormat="1" ht="16.149999999999999" customHeight="1" x14ac:dyDescent="0.25">
      <c r="B17" s="147">
        <f t="shared" si="5"/>
        <v>45249</v>
      </c>
      <c r="C17" s="147">
        <f t="shared" si="6"/>
        <v>45250</v>
      </c>
      <c r="D17" s="184">
        <f t="shared" si="0"/>
        <v>45251</v>
      </c>
      <c r="E17" s="147">
        <f t="shared" si="1"/>
        <v>45252</v>
      </c>
      <c r="F17" s="147">
        <f t="shared" si="2"/>
        <v>45253</v>
      </c>
      <c r="G17" s="147">
        <f t="shared" si="3"/>
        <v>45254</v>
      </c>
      <c r="H17" s="147">
        <f t="shared" si="4"/>
        <v>45255</v>
      </c>
      <c r="I17" s="60"/>
      <c r="J17" s="81">
        <v>45245</v>
      </c>
      <c r="K17" s="136">
        <v>0.75</v>
      </c>
      <c r="L17" s="180" t="s">
        <v>108</v>
      </c>
      <c r="M17" s="14" t="s">
        <v>83</v>
      </c>
      <c r="N17" s="143"/>
    </row>
    <row r="18" spans="2:15" s="53" customFormat="1" ht="16.149999999999999" customHeight="1" x14ac:dyDescent="0.25">
      <c r="B18" s="147">
        <f t="shared" si="5"/>
        <v>45256</v>
      </c>
      <c r="C18" s="147">
        <f t="shared" si="6"/>
        <v>45257</v>
      </c>
      <c r="D18" s="183">
        <f t="shared" si="0"/>
        <v>45258</v>
      </c>
      <c r="E18" s="99">
        <f t="shared" si="1"/>
        <v>45259</v>
      </c>
      <c r="F18" s="183">
        <f t="shared" si="2"/>
        <v>45260</v>
      </c>
      <c r="G18" s="147" t="str">
        <f t="shared" si="3"/>
        <v/>
      </c>
      <c r="H18" s="147" t="str">
        <f t="shared" si="4"/>
        <v/>
      </c>
      <c r="I18" s="60"/>
      <c r="J18" s="75">
        <v>45248</v>
      </c>
      <c r="K18" s="137">
        <v>0.625</v>
      </c>
      <c r="L18" s="14" t="s">
        <v>109</v>
      </c>
      <c r="M18" s="14" t="s">
        <v>83</v>
      </c>
      <c r="N18" s="145"/>
      <c r="O18" s="14"/>
    </row>
    <row r="19" spans="2:15" s="53" customFormat="1" ht="16" customHeight="1" x14ac:dyDescent="0.25">
      <c r="I19" s="60"/>
      <c r="J19" s="75">
        <v>45251</v>
      </c>
      <c r="K19" s="137">
        <v>0.70833333333333337</v>
      </c>
      <c r="L19" s="181" t="s">
        <v>110</v>
      </c>
      <c r="M19" s="14" t="s">
        <v>83</v>
      </c>
      <c r="N19" s="145"/>
      <c r="O19" s="14"/>
    </row>
    <row r="20" spans="2:15" s="53" customFormat="1" ht="16.149999999999999" customHeight="1" x14ac:dyDescent="0.25">
      <c r="B20" s="161">
        <v>45261</v>
      </c>
      <c r="C20" s="162"/>
      <c r="D20" s="162"/>
      <c r="E20" s="162"/>
      <c r="F20" s="162"/>
      <c r="G20" s="162"/>
      <c r="H20" s="162"/>
      <c r="I20" s="60"/>
      <c r="J20" s="154">
        <v>45258</v>
      </c>
      <c r="K20" s="74">
        <v>0.75</v>
      </c>
      <c r="L20" s="14" t="s">
        <v>111</v>
      </c>
      <c r="M20" s="14" t="s">
        <v>83</v>
      </c>
      <c r="N20" s="144"/>
      <c r="O20" s="100"/>
    </row>
    <row r="21" spans="2:15" s="67" customFormat="1" ht="16.149999999999999" customHeight="1" x14ac:dyDescent="0.25">
      <c r="B21" s="68" t="str">
        <f>CHOOSE(1+MOD($F$3+1-2,7),"Su","M","Tu","W","Th","F","Sa")</f>
        <v>Su</v>
      </c>
      <c r="C21" s="68" t="str">
        <f>CHOOSE(1+MOD($F$3+2-2,7),"Su","M","Tu","W","Th","F","Sa")</f>
        <v>M</v>
      </c>
      <c r="D21" s="68" t="str">
        <f>CHOOSE(1+MOD($F$3+3-2,7),"Su","M","Tu","W","Th","F","Sa")</f>
        <v>Tu</v>
      </c>
      <c r="E21" s="68" t="str">
        <f>CHOOSE(1+MOD($F$3+4-2,7),"Su","M","Tu","W","Th","F","Sa")</f>
        <v>W</v>
      </c>
      <c r="F21" s="68" t="str">
        <f>CHOOSE(1+MOD($F$3+5-2,7),"Su","M","Tu","W","Th","F","Sa")</f>
        <v>Th</v>
      </c>
      <c r="G21" s="68" t="str">
        <f>CHOOSE(1+MOD($F$3+6-2,7),"Su","M","Tu","W","Th","F","Sa")</f>
        <v>F</v>
      </c>
      <c r="H21" s="68" t="str">
        <f>CHOOSE(1+MOD($F$3+7-2,7),"Su","M","Tu","W","Th","F","Sa")</f>
        <v>Sa</v>
      </c>
      <c r="I21" s="70"/>
      <c r="J21" s="81">
        <v>45260</v>
      </c>
      <c r="K21" s="136" t="s">
        <v>19</v>
      </c>
      <c r="L21" s="100" t="s">
        <v>112</v>
      </c>
      <c r="M21" s="100" t="s">
        <v>104</v>
      </c>
      <c r="N21" s="144"/>
      <c r="O21" s="100"/>
    </row>
    <row r="22" spans="2:15" s="53" customFormat="1" ht="16.149999999999999" customHeight="1" x14ac:dyDescent="0.25">
      <c r="B22" s="147" t="str">
        <f>IF(WEEKDAY(B20,1)=$F$3,B20,"")</f>
        <v/>
      </c>
      <c r="C22" s="147" t="str">
        <f>IF(B22="",IF(WEEKDAY(B20,1)=MOD($F$3,7)+1,B20,""),B22+1)</f>
        <v/>
      </c>
      <c r="D22" s="147" t="str">
        <f>IF(C22="",IF(WEEKDAY(B20,1)=MOD($F$3+1,7)+1,B20,""),C22+1)</f>
        <v/>
      </c>
      <c r="E22" s="147" t="str">
        <f>IF(D22="",IF(WEEKDAY(B20,1)=MOD($F$3+2,7)+1,B20,""),D22+1)</f>
        <v/>
      </c>
      <c r="F22" s="147" t="str">
        <f>IF(E22="",IF(WEEKDAY(B20,1)=MOD($F$3+3,7)+1,B20,""),E22+1)</f>
        <v/>
      </c>
      <c r="G22" s="147">
        <f>IF(F22="",IF(WEEKDAY(B20,1)=MOD($F$3+4,7)+1,B20,""),F22+1)</f>
        <v>45261</v>
      </c>
      <c r="H22" s="147">
        <f>IF(G22="",IF(WEEKDAY(B20,1)=MOD($F$3+5,7)+1,B20,""),G22+1)</f>
        <v>45262</v>
      </c>
      <c r="I22" s="66"/>
      <c r="J22" s="81">
        <v>45268</v>
      </c>
      <c r="K22" s="136" t="s">
        <v>19</v>
      </c>
      <c r="L22" s="100" t="s">
        <v>113</v>
      </c>
      <c r="M22" s="100" t="s">
        <v>113</v>
      </c>
      <c r="N22" s="144"/>
    </row>
    <row r="23" spans="2:15" s="53" customFormat="1" ht="16.149999999999999" customHeight="1" x14ac:dyDescent="0.25">
      <c r="B23" s="147">
        <f>IF(H22="","",IF(MONTH(H22+1)&lt;&gt;MONTH(H22),"",H22+1))</f>
        <v>45263</v>
      </c>
      <c r="C23" s="147">
        <f>IF(B23="","",IF(MONTH(B23+1)&lt;&gt;MONTH(B23),"",B23+1))</f>
        <v>45264</v>
      </c>
      <c r="D23" s="147">
        <f t="shared" ref="D23:H23" si="7">IF(C23="","",IF(MONTH(C23+1)&lt;&gt;MONTH(C23),"",C23+1))</f>
        <v>45265</v>
      </c>
      <c r="E23" s="147">
        <f t="shared" si="7"/>
        <v>45266</v>
      </c>
      <c r="F23" s="147">
        <f t="shared" si="7"/>
        <v>45267</v>
      </c>
      <c r="G23" s="183">
        <f t="shared" si="7"/>
        <v>45268</v>
      </c>
      <c r="H23" s="147">
        <f t="shared" si="7"/>
        <v>45269</v>
      </c>
      <c r="I23" s="66"/>
      <c r="J23" s="75">
        <v>45274</v>
      </c>
      <c r="K23" s="137">
        <v>0.75</v>
      </c>
      <c r="L23" s="14" t="s">
        <v>101</v>
      </c>
      <c r="M23" s="14" t="s">
        <v>83</v>
      </c>
      <c r="N23" s="146"/>
      <c r="O23" s="89"/>
    </row>
    <row r="24" spans="2:15" s="53" customFormat="1" ht="16.149999999999999" customHeight="1" x14ac:dyDescent="0.25">
      <c r="B24" s="147">
        <f t="shared" ref="B24:B26" si="8">IF(H23="","",IF(MONTH(H23+1)&lt;&gt;MONTH(H23),"",H23+1))</f>
        <v>45270</v>
      </c>
      <c r="C24" s="147">
        <f t="shared" ref="C24:H24" si="9">IF(B24="","",IF(MONTH(B24+1)&lt;&gt;MONTH(B24),"",B24+1))</f>
        <v>45271</v>
      </c>
      <c r="D24" s="147">
        <f t="shared" si="9"/>
        <v>45272</v>
      </c>
      <c r="E24" s="147">
        <f t="shared" si="9"/>
        <v>45273</v>
      </c>
      <c r="F24" s="183">
        <f t="shared" si="9"/>
        <v>45274</v>
      </c>
      <c r="G24" s="147">
        <f t="shared" si="9"/>
        <v>45275</v>
      </c>
      <c r="H24" s="183">
        <f t="shared" si="9"/>
        <v>45276</v>
      </c>
      <c r="I24" s="66"/>
      <c r="J24" s="75">
        <v>45276</v>
      </c>
      <c r="K24" s="137">
        <v>0.625</v>
      </c>
      <c r="L24" s="14" t="s">
        <v>114</v>
      </c>
      <c r="M24" s="14" t="s">
        <v>83</v>
      </c>
    </row>
    <row r="25" spans="2:15" s="53" customFormat="1" ht="16.149999999999999" customHeight="1" thickBot="1" x14ac:dyDescent="0.3">
      <c r="B25" s="147">
        <f t="shared" si="8"/>
        <v>45277</v>
      </c>
      <c r="C25" s="147">
        <f t="shared" ref="C25:H25" si="10">IF(B25="","",IF(MONTH(B25+1)&lt;&gt;MONTH(B25),"",B25+1))</f>
        <v>45278</v>
      </c>
      <c r="D25" s="183">
        <f t="shared" si="10"/>
        <v>45279</v>
      </c>
      <c r="E25" s="147">
        <f t="shared" si="10"/>
        <v>45280</v>
      </c>
      <c r="F25" s="183">
        <f t="shared" si="10"/>
        <v>45281</v>
      </c>
      <c r="G25" s="147">
        <f t="shared" si="10"/>
        <v>45282</v>
      </c>
      <c r="H25" s="147">
        <f t="shared" si="10"/>
        <v>45283</v>
      </c>
      <c r="I25" s="66"/>
      <c r="J25" s="75">
        <v>45289</v>
      </c>
      <c r="K25" s="137" t="s">
        <v>19</v>
      </c>
      <c r="L25" s="100" t="s">
        <v>115</v>
      </c>
      <c r="M25" s="100" t="s">
        <v>116</v>
      </c>
      <c r="N25" s="143"/>
    </row>
    <row r="26" spans="2:15" s="53" customFormat="1" ht="16.149999999999999" customHeight="1" thickBot="1" x14ac:dyDescent="0.35">
      <c r="B26" s="147">
        <f t="shared" si="8"/>
        <v>45284</v>
      </c>
      <c r="C26" s="147">
        <f t="shared" ref="C26:H26" si="11">IF(B26="","",IF(MONTH(B26+1)&lt;&gt;MONTH(B26),"",B26+1))</f>
        <v>45285</v>
      </c>
      <c r="D26" s="147">
        <f t="shared" si="11"/>
        <v>45286</v>
      </c>
      <c r="E26" s="147">
        <f t="shared" si="11"/>
        <v>45287</v>
      </c>
      <c r="F26" s="147">
        <f t="shared" si="11"/>
        <v>45288</v>
      </c>
      <c r="G26" s="147">
        <f t="shared" si="11"/>
        <v>45289</v>
      </c>
      <c r="H26" s="147">
        <f t="shared" si="11"/>
        <v>45290</v>
      </c>
      <c r="I26" s="66"/>
      <c r="J26" s="163" t="s">
        <v>72</v>
      </c>
      <c r="K26" s="164"/>
      <c r="L26" s="164"/>
      <c r="M26" s="165"/>
      <c r="N26" s="146"/>
    </row>
    <row r="27" spans="2:15" s="53" customFormat="1" ht="16.149999999999999" customHeight="1" x14ac:dyDescent="0.25">
      <c r="I27" s="66"/>
      <c r="J27" s="81">
        <v>45279</v>
      </c>
      <c r="K27" s="136">
        <v>0.8125</v>
      </c>
      <c r="L27" s="89" t="s">
        <v>88</v>
      </c>
      <c r="M27" s="179" t="s">
        <v>83</v>
      </c>
      <c r="N27" s="146"/>
    </row>
    <row r="28" spans="2:15" s="53" customFormat="1" ht="16.149999999999999" customHeight="1" x14ac:dyDescent="0.25">
      <c r="B28" s="161">
        <v>45292</v>
      </c>
      <c r="C28" s="162"/>
      <c r="D28" s="162"/>
      <c r="E28" s="162"/>
      <c r="F28" s="162"/>
      <c r="G28" s="162"/>
      <c r="H28" s="162"/>
      <c r="I28" s="66"/>
      <c r="J28" s="81">
        <v>45281</v>
      </c>
      <c r="K28" s="137">
        <v>0.8125</v>
      </c>
      <c r="L28" s="53" t="s">
        <v>102</v>
      </c>
      <c r="M28" s="182" t="s">
        <v>12</v>
      </c>
      <c r="N28" s="143"/>
    </row>
    <row r="29" spans="2:15" s="53" customFormat="1" ht="16.149999999999999" customHeight="1" x14ac:dyDescent="0.25">
      <c r="B29" s="56" t="str">
        <f>CHOOSE(1+MOD($F$3+1-2,7),"Su","M","Tu","W","Th","F","Sa")</f>
        <v>Su</v>
      </c>
      <c r="C29" s="56" t="str">
        <f>CHOOSE(1+MOD($F$3+2-2,7),"Su","M","Tu","W","Th","F","Sa")</f>
        <v>M</v>
      </c>
      <c r="D29" s="68" t="str">
        <f>CHOOSE(1+MOD($F$3+3-2,7),"Su","M","Tu","W","Th","F","Sa")</f>
        <v>Tu</v>
      </c>
      <c r="E29" s="68" t="str">
        <f>CHOOSE(1+MOD($F$3+4-2,7),"Su","M","Tu","W","Th","F","Sa")</f>
        <v>W</v>
      </c>
      <c r="F29" s="68" t="str">
        <f>CHOOSE(1+MOD($F$3+5-2,7),"Su","M","Tu","W","Th","F","Sa")</f>
        <v>Th</v>
      </c>
      <c r="G29" s="68" t="str">
        <f>CHOOSE(1+MOD($F$3+6-2,7),"Su","M","Tu","W","Th","F","Sa")</f>
        <v>F</v>
      </c>
      <c r="H29" s="68" t="str">
        <f>CHOOSE(1+MOD($F$3+7-2,7),"Su","M","Tu","W","Th","F","Sa")</f>
        <v>Sa</v>
      </c>
      <c r="I29" s="66"/>
      <c r="J29" s="75">
        <v>44929</v>
      </c>
      <c r="K29" s="136">
        <v>0.8125</v>
      </c>
      <c r="L29" s="89" t="s">
        <v>87</v>
      </c>
      <c r="M29" s="179" t="s">
        <v>83</v>
      </c>
      <c r="N29" s="146"/>
    </row>
    <row r="30" spans="2:15" s="53" customFormat="1" ht="16.149999999999999" customHeight="1" x14ac:dyDescent="0.25">
      <c r="B30" s="95" t="str">
        <f>IF(WEEKDAY(B28,1)=$F$3,B28,"")</f>
        <v/>
      </c>
      <c r="C30" s="95">
        <f>IF(B30="",IF(WEEKDAY(B28,1)=MOD($F$3,7)+1,B28,""),B30+1)</f>
        <v>45292</v>
      </c>
      <c r="D30" s="147">
        <f>IF(C30="",IF(WEEKDAY(B28,1)=MOD($F$3+1,7)+1,B28,""),C30+1)</f>
        <v>45293</v>
      </c>
      <c r="E30" s="184">
        <f>IF(D30="",IF(WEEKDAY(B28,1)=MOD($F$3+2,7)+1,B28,""),D30+1)</f>
        <v>45294</v>
      </c>
      <c r="F30" s="147">
        <f>IF(E30="",IF(WEEKDAY(B28,1)=MOD($F$3+3,7)+1,B28,""),E30+1)</f>
        <v>45295</v>
      </c>
      <c r="G30" s="184">
        <f>IF(F30="",IF(WEEKDAY(B28,1)=MOD($F$3+4,7)+1,B28,""),F30+1)</f>
        <v>45296</v>
      </c>
      <c r="H30" s="147">
        <f>IF(G30="",IF(WEEKDAY(B28,1)=MOD($F$3+5,7)+1,B28,""),G30+1)</f>
        <v>45297</v>
      </c>
      <c r="I30" s="66"/>
      <c r="J30" s="81">
        <v>44931</v>
      </c>
      <c r="K30" s="136">
        <v>0.8125</v>
      </c>
      <c r="L30" s="89" t="s">
        <v>86</v>
      </c>
      <c r="M30" s="179" t="s">
        <v>83</v>
      </c>
      <c r="N30" s="146"/>
    </row>
    <row r="31" spans="2:15" s="67" customFormat="1" ht="16.149999999999999" customHeight="1" x14ac:dyDescent="0.25">
      <c r="B31" s="95">
        <f>IF(H30="","",IF(MONTH(H30+1)&lt;&gt;MONTH(H30),"",H30+1))</f>
        <v>45298</v>
      </c>
      <c r="C31" s="95">
        <f>IF(B31="","",IF(MONTH(B31+1)&lt;&gt;MONTH(B31),"",B31+1))</f>
        <v>45299</v>
      </c>
      <c r="D31" s="147">
        <f t="shared" ref="D31:H31" si="12">IF(C31="","",IF(MONTH(C31+1)&lt;&gt;MONTH(C31),"",C31+1))</f>
        <v>45300</v>
      </c>
      <c r="E31" s="184">
        <f t="shared" si="12"/>
        <v>45301</v>
      </c>
      <c r="F31" s="147">
        <f t="shared" si="12"/>
        <v>45302</v>
      </c>
      <c r="G31" s="184">
        <f t="shared" si="12"/>
        <v>45303</v>
      </c>
      <c r="H31" s="147">
        <f t="shared" si="12"/>
        <v>45304</v>
      </c>
      <c r="I31" s="66"/>
      <c r="J31" s="75">
        <v>44936</v>
      </c>
      <c r="K31" s="137">
        <v>0.8125</v>
      </c>
      <c r="L31" s="53" t="s">
        <v>90</v>
      </c>
      <c r="M31" s="182" t="s">
        <v>18</v>
      </c>
      <c r="N31" s="143"/>
    </row>
    <row r="32" spans="2:15" s="53" customFormat="1" ht="16.149999999999999" customHeight="1" x14ac:dyDescent="0.25">
      <c r="B32" s="95">
        <f t="shared" ref="B32:B35" si="13">IF(H31="","",IF(MONTH(H31+1)&lt;&gt;MONTH(H31),"",H31+1))</f>
        <v>45305</v>
      </c>
      <c r="C32" s="95">
        <f t="shared" ref="C32:H32" si="14">IF(B32="","",IF(MONTH(B32+1)&lt;&gt;MONTH(B32),"",B32+1))</f>
        <v>45306</v>
      </c>
      <c r="D32" s="147">
        <f t="shared" si="14"/>
        <v>45307</v>
      </c>
      <c r="E32" s="184">
        <f t="shared" si="14"/>
        <v>45308</v>
      </c>
      <c r="F32" s="95">
        <f t="shared" si="14"/>
        <v>45309</v>
      </c>
      <c r="G32" s="147">
        <f t="shared" si="14"/>
        <v>45310</v>
      </c>
      <c r="H32" s="147">
        <f t="shared" si="14"/>
        <v>45311</v>
      </c>
      <c r="I32" s="66"/>
      <c r="J32" s="81">
        <v>44938</v>
      </c>
      <c r="K32" s="136">
        <v>0.8125</v>
      </c>
      <c r="L32" s="89" t="s">
        <v>89</v>
      </c>
      <c r="M32" s="179" t="s">
        <v>83</v>
      </c>
      <c r="N32" s="146"/>
    </row>
    <row r="33" spans="1:14" s="53" customFormat="1" ht="16.149999999999999" customHeight="1" x14ac:dyDescent="0.25">
      <c r="B33" s="95">
        <f t="shared" si="13"/>
        <v>45312</v>
      </c>
      <c r="C33" s="95">
        <f t="shared" ref="C33:H33" si="15">IF(B33="","",IF(MONTH(B33+1)&lt;&gt;MONTH(B33),"",B33+1))</f>
        <v>45313</v>
      </c>
      <c r="D33" s="95">
        <f t="shared" si="15"/>
        <v>45314</v>
      </c>
      <c r="E33" s="184">
        <f t="shared" si="15"/>
        <v>45315</v>
      </c>
      <c r="F33" s="95">
        <f t="shared" si="15"/>
        <v>45316</v>
      </c>
      <c r="G33" s="184">
        <f t="shared" si="15"/>
        <v>45317</v>
      </c>
      <c r="H33" s="95">
        <f t="shared" si="15"/>
        <v>45318</v>
      </c>
      <c r="I33" s="66"/>
      <c r="J33" s="75">
        <v>44943</v>
      </c>
      <c r="K33" s="137">
        <v>0.8125</v>
      </c>
      <c r="L33" s="53" t="s">
        <v>84</v>
      </c>
      <c r="M33" s="182" t="s">
        <v>15</v>
      </c>
      <c r="N33" s="143"/>
    </row>
    <row r="34" spans="1:14" s="53" customFormat="1" ht="16.149999999999999" customHeight="1" x14ac:dyDescent="0.25">
      <c r="B34" s="95">
        <f t="shared" si="13"/>
        <v>45319</v>
      </c>
      <c r="C34" s="95">
        <f t="shared" ref="C34:H34" si="16">IF(B34="","",IF(MONTH(B34+1)&lt;&gt;MONTH(B34),"",B34+1))</f>
        <v>45320</v>
      </c>
      <c r="D34" s="95">
        <f t="shared" si="16"/>
        <v>45321</v>
      </c>
      <c r="E34" s="184">
        <f t="shared" si="16"/>
        <v>45322</v>
      </c>
      <c r="F34" s="147" t="str">
        <f t="shared" si="16"/>
        <v/>
      </c>
      <c r="G34" s="147" t="str">
        <f t="shared" si="16"/>
        <v/>
      </c>
      <c r="H34" s="95" t="str">
        <f t="shared" si="16"/>
        <v/>
      </c>
      <c r="I34" s="66"/>
      <c r="J34" s="81">
        <v>44950</v>
      </c>
      <c r="K34" s="136">
        <v>0.8125</v>
      </c>
      <c r="L34" s="89" t="s">
        <v>85</v>
      </c>
      <c r="M34" s="179" t="s">
        <v>83</v>
      </c>
      <c r="N34" s="146"/>
    </row>
    <row r="35" spans="1:14" s="53" customFormat="1" ht="16.149999999999999" customHeight="1" x14ac:dyDescent="0.25">
      <c r="B35" s="95" t="str">
        <f t="shared" si="13"/>
        <v/>
      </c>
      <c r="C35" s="95" t="str">
        <f t="shared" ref="C35:H35" si="17">IF(B35="","",IF(MONTH(B35+1)&lt;&gt;MONTH(B35),"",B35+1))</f>
        <v/>
      </c>
      <c r="D35" s="95" t="str">
        <f t="shared" si="17"/>
        <v/>
      </c>
      <c r="E35" s="95" t="str">
        <f t="shared" si="17"/>
        <v/>
      </c>
      <c r="F35" s="95" t="str">
        <f t="shared" si="17"/>
        <v/>
      </c>
      <c r="G35" s="95" t="str">
        <f t="shared" si="17"/>
        <v/>
      </c>
      <c r="H35" s="95" t="str">
        <f t="shared" si="17"/>
        <v/>
      </c>
      <c r="I35" s="66"/>
      <c r="J35" s="75">
        <v>44952</v>
      </c>
      <c r="K35" s="137">
        <v>0.8125</v>
      </c>
      <c r="L35" s="53" t="s">
        <v>88</v>
      </c>
      <c r="M35" s="182" t="s">
        <v>17</v>
      </c>
      <c r="N35" s="143"/>
    </row>
    <row r="36" spans="1:14" s="53" customFormat="1" ht="16.149999999999999" customHeight="1" x14ac:dyDescent="0.25">
      <c r="B36" s="90"/>
      <c r="C36" s="90"/>
      <c r="D36" s="90"/>
      <c r="E36" s="90"/>
      <c r="F36" s="90"/>
      <c r="G36" s="90"/>
      <c r="H36" s="90"/>
      <c r="J36" s="75">
        <v>44957</v>
      </c>
      <c r="K36" s="136">
        <v>0.8125</v>
      </c>
      <c r="L36" s="89" t="s">
        <v>102</v>
      </c>
      <c r="M36" s="179" t="s">
        <v>83</v>
      </c>
      <c r="N36" s="145"/>
    </row>
    <row r="37" spans="1:14" s="53" customFormat="1" ht="16.149999999999999" customHeight="1" x14ac:dyDescent="0.25">
      <c r="B37" s="161">
        <v>45323</v>
      </c>
      <c r="C37" s="162"/>
      <c r="D37" s="162"/>
      <c r="E37" s="162"/>
      <c r="F37" s="162"/>
      <c r="G37" s="162"/>
      <c r="H37" s="162"/>
      <c r="I37" s="66"/>
      <c r="J37" s="81">
        <v>44959</v>
      </c>
      <c r="K37" s="137">
        <v>0.8125</v>
      </c>
      <c r="L37" s="53" t="s">
        <v>87</v>
      </c>
      <c r="M37" s="182" t="s">
        <v>12</v>
      </c>
      <c r="N37" s="143"/>
    </row>
    <row r="38" spans="1:14" s="53" customFormat="1" ht="16.149999999999999" customHeight="1" x14ac:dyDescent="0.25">
      <c r="B38" s="56" t="str">
        <f>CHOOSE(1+MOD($F$3+1-2,7),"Su","M","Tu","W","Th","F","Sa")</f>
        <v>Su</v>
      </c>
      <c r="C38" s="56" t="str">
        <f>CHOOSE(1+MOD($F$3+2-2,7),"Su","M","Tu","W","Th","F","Sa")</f>
        <v>M</v>
      </c>
      <c r="D38" s="68" t="str">
        <f>CHOOSE(1+MOD($F$3+3-2,7),"Su","M","Tu","W","Th","F","Sa")</f>
        <v>Tu</v>
      </c>
      <c r="E38" s="68" t="str">
        <f>CHOOSE(1+MOD($F$3+4-2,7),"Su","M","Tu","W","Th","F","Sa")</f>
        <v>W</v>
      </c>
      <c r="F38" s="68" t="str">
        <f>CHOOSE(1+MOD($F$3+5-2,7),"Su","M","Tu","W","Th","F","Sa")</f>
        <v>Th</v>
      </c>
      <c r="G38" s="68" t="str">
        <f>CHOOSE(1+MOD($F$3+6-2,7),"Su","M","Tu","W","Th","F","Sa")</f>
        <v>F</v>
      </c>
      <c r="H38" s="68" t="str">
        <f>CHOOSE(1+MOD($F$3+7-2,7),"Su","M","Tu","W","Th","F","Sa")</f>
        <v>Sa</v>
      </c>
      <c r="I38" s="66"/>
      <c r="J38" s="75">
        <v>44964</v>
      </c>
      <c r="K38" s="137">
        <v>0.8125</v>
      </c>
      <c r="L38" s="53" t="s">
        <v>86</v>
      </c>
      <c r="M38" s="182" t="s">
        <v>16</v>
      </c>
      <c r="N38" s="143"/>
    </row>
    <row r="39" spans="1:14" s="53" customFormat="1" ht="16.149999999999999" customHeight="1" x14ac:dyDescent="0.25">
      <c r="B39" s="95" t="str">
        <f>IF(WEEKDAY(B37,1)=$F$3,B37,"")</f>
        <v/>
      </c>
      <c r="C39" s="95" t="str">
        <f>IF(B39="",IF(WEEKDAY(B37,1)=MOD($F$3,7)+1,B37,""),B39+1)</f>
        <v/>
      </c>
      <c r="D39" s="95" t="str">
        <f>IF(C39="",IF(WEEKDAY(B37,1)=MOD($F$3+1,7)+1,B37,""),C39+1)</f>
        <v/>
      </c>
      <c r="E39" s="147" t="str">
        <f>IF(D39="",IF(WEEKDAY(B37,1)=MOD($F$3+2,7)+1,B37,""),D39+1)</f>
        <v/>
      </c>
      <c r="F39" s="95">
        <f>IF(E39="",IF(WEEKDAY(B37,1)=MOD($F$3+3,7)+1,B37,""),E39+1)</f>
        <v>45323</v>
      </c>
      <c r="G39" s="184">
        <f>IF(F39="",IF(WEEKDAY(B37,1)=MOD($F$3+4,7)+1,B37,""),F39+1)</f>
        <v>45324</v>
      </c>
      <c r="H39" s="95">
        <f>IF(G39="",IF(WEEKDAY(B37,1)=MOD($F$3+5,7)+1,B37,""),G39+1)</f>
        <v>45325</v>
      </c>
      <c r="I39" s="60"/>
      <c r="J39" s="81">
        <v>44966</v>
      </c>
      <c r="K39" s="136">
        <v>0.8125</v>
      </c>
      <c r="L39" s="89" t="s">
        <v>90</v>
      </c>
      <c r="M39" s="179" t="s">
        <v>83</v>
      </c>
      <c r="N39" s="146"/>
    </row>
    <row r="40" spans="1:14" s="53" customFormat="1" ht="16.149999999999999" customHeight="1" x14ac:dyDescent="0.25">
      <c r="B40" s="95">
        <f>IF(H39="","",IF(MONTH(H39+1)&lt;&gt;MONTH(H39),"",H39+1))</f>
        <v>45326</v>
      </c>
      <c r="C40" s="95">
        <f>IF(B40="","",IF(MONTH(B40+1)&lt;&gt;MONTH(B40),"",B40+1))</f>
        <v>45327</v>
      </c>
      <c r="D40" s="95">
        <f t="shared" ref="D40:D43" si="18">IF(C40="","",IF(MONTH(C40+1)&lt;&gt;MONTH(C40),"",C40+1))</f>
        <v>45328</v>
      </c>
      <c r="E40" s="184">
        <f t="shared" ref="E40:E43" si="19">IF(D40="","",IF(MONTH(D40+1)&lt;&gt;MONTH(D40),"",D40+1))</f>
        <v>45329</v>
      </c>
      <c r="F40" s="95">
        <f t="shared" ref="F40:F43" si="20">IF(E40="","",IF(MONTH(E40+1)&lt;&gt;MONTH(E40),"",E40+1))</f>
        <v>45330</v>
      </c>
      <c r="G40" s="184">
        <f t="shared" ref="G40:G43" si="21">IF(F40="","",IF(MONTH(F40+1)&lt;&gt;MONTH(F40),"",F40+1))</f>
        <v>45331</v>
      </c>
      <c r="H40" s="95">
        <f t="shared" ref="H40:H43" si="22">IF(G40="","",IF(MONTH(G40+1)&lt;&gt;MONTH(G40),"",G40+1))</f>
        <v>45332</v>
      </c>
      <c r="I40" s="60"/>
      <c r="J40" s="75">
        <v>44971</v>
      </c>
      <c r="K40" s="137">
        <v>0.8125</v>
      </c>
      <c r="L40" s="53" t="s">
        <v>89</v>
      </c>
      <c r="M40" s="182" t="s">
        <v>14</v>
      </c>
      <c r="N40" s="143"/>
    </row>
    <row r="41" spans="1:14" s="53" customFormat="1" ht="16.149999999999999" customHeight="1" x14ac:dyDescent="0.25">
      <c r="B41" s="95">
        <f t="shared" ref="B41:B43" si="23">IF(H40="","",IF(MONTH(H40+1)&lt;&gt;MONTH(H40),"",H40+1))</f>
        <v>45333</v>
      </c>
      <c r="C41" s="95">
        <f t="shared" ref="C41:C43" si="24">IF(B41="","",IF(MONTH(B41+1)&lt;&gt;MONTH(B41),"",B41+1))</f>
        <v>45334</v>
      </c>
      <c r="D41" s="95">
        <f t="shared" si="18"/>
        <v>45335</v>
      </c>
      <c r="E41" s="184">
        <f t="shared" si="19"/>
        <v>45336</v>
      </c>
      <c r="F41" s="95">
        <f t="shared" si="20"/>
        <v>45337</v>
      </c>
      <c r="G41" s="184">
        <f t="shared" si="21"/>
        <v>45338</v>
      </c>
      <c r="H41" s="95">
        <f t="shared" si="22"/>
        <v>45339</v>
      </c>
      <c r="I41" s="60"/>
      <c r="J41" s="81">
        <v>44973</v>
      </c>
      <c r="K41" s="136">
        <v>0.8125</v>
      </c>
      <c r="L41" s="89" t="s">
        <v>84</v>
      </c>
      <c r="M41" s="179" t="s">
        <v>83</v>
      </c>
      <c r="N41" s="146"/>
    </row>
    <row r="42" spans="1:14" s="67" customFormat="1" ht="16.149999999999999" customHeight="1" thickBot="1" x14ac:dyDescent="0.3">
      <c r="A42" s="53"/>
      <c r="B42" s="95">
        <f t="shared" si="23"/>
        <v>45340</v>
      </c>
      <c r="C42" s="95">
        <f t="shared" si="24"/>
        <v>45341</v>
      </c>
      <c r="D42" s="95">
        <f t="shared" si="18"/>
        <v>45342</v>
      </c>
      <c r="E42" s="147">
        <f t="shared" si="19"/>
        <v>45343</v>
      </c>
      <c r="F42" s="184">
        <f t="shared" si="20"/>
        <v>45344</v>
      </c>
      <c r="G42" s="147">
        <f t="shared" si="21"/>
        <v>45345</v>
      </c>
      <c r="H42" s="147">
        <f t="shared" si="22"/>
        <v>45346</v>
      </c>
      <c r="I42" s="57"/>
      <c r="J42" s="75">
        <v>44979</v>
      </c>
      <c r="K42" s="137">
        <v>0.8125</v>
      </c>
      <c r="L42" s="53" t="s">
        <v>85</v>
      </c>
      <c r="M42" s="182" t="s">
        <v>13</v>
      </c>
      <c r="N42" s="143"/>
    </row>
    <row r="43" spans="1:14" s="53" customFormat="1" ht="16.149999999999999" customHeight="1" thickBot="1" x14ac:dyDescent="0.35">
      <c r="B43" s="95">
        <f t="shared" si="23"/>
        <v>45347</v>
      </c>
      <c r="C43" s="95">
        <f t="shared" si="24"/>
        <v>45348</v>
      </c>
      <c r="D43" s="95">
        <f t="shared" si="18"/>
        <v>45349</v>
      </c>
      <c r="E43" s="184">
        <f t="shared" si="19"/>
        <v>45350</v>
      </c>
      <c r="F43" s="95">
        <f t="shared" si="20"/>
        <v>45351</v>
      </c>
      <c r="G43" s="95" t="str">
        <f t="shared" si="21"/>
        <v/>
      </c>
      <c r="H43" s="95" t="str">
        <f t="shared" si="22"/>
        <v/>
      </c>
      <c r="I43" s="57"/>
      <c r="J43" s="163" t="s">
        <v>92</v>
      </c>
      <c r="K43" s="164"/>
      <c r="L43" s="164"/>
      <c r="M43" s="165"/>
    </row>
    <row r="44" spans="1:14" s="53" customFormat="1" ht="16.149999999999999" customHeight="1" x14ac:dyDescent="0.25">
      <c r="B44" s="93"/>
      <c r="C44" s="93"/>
      <c r="D44" s="93"/>
      <c r="E44" s="93"/>
      <c r="F44" s="93"/>
      <c r="G44" s="93"/>
      <c r="H44" s="93"/>
      <c r="I44" s="57"/>
      <c r="J44" s="75">
        <v>44985</v>
      </c>
      <c r="K44" s="100" t="s">
        <v>19</v>
      </c>
      <c r="L44" s="53" t="s">
        <v>93</v>
      </c>
      <c r="M44" s="100" t="s">
        <v>19</v>
      </c>
    </row>
    <row r="45" spans="1:14" s="53" customFormat="1" ht="16.149999999999999" customHeight="1" x14ac:dyDescent="0.25">
      <c r="B45" s="161">
        <v>45352</v>
      </c>
      <c r="C45" s="162"/>
      <c r="D45" s="162"/>
      <c r="E45" s="162"/>
      <c r="F45" s="162"/>
      <c r="G45" s="162"/>
      <c r="H45" s="162"/>
      <c r="I45" s="57"/>
      <c r="J45" s="75">
        <v>44987</v>
      </c>
      <c r="K45" s="100" t="s">
        <v>19</v>
      </c>
      <c r="L45" s="53" t="s">
        <v>94</v>
      </c>
      <c r="M45" s="100" t="s">
        <v>19</v>
      </c>
    </row>
    <row r="46" spans="1:14" s="53" customFormat="1" ht="16.149999999999999" customHeight="1" x14ac:dyDescent="0.25">
      <c r="B46" s="56" t="str">
        <f>CHOOSE(1+MOD($F$3+1-2,7),"Su","M","Tu","W","Th","F","Sa")</f>
        <v>Su</v>
      </c>
      <c r="C46" s="56" t="str">
        <f>CHOOSE(1+MOD($F$3+2-2,7),"Su","M","Tu","W","Th","F","Sa")</f>
        <v>M</v>
      </c>
      <c r="D46" s="68" t="str">
        <f>CHOOSE(1+MOD($F$3+3-2,7),"Su","M","Tu","W","Th","F","Sa")</f>
        <v>Tu</v>
      </c>
      <c r="E46" s="68" t="str">
        <f>CHOOSE(1+MOD($F$3+4-2,7),"Su","M","Tu","W","Th","F","Sa")</f>
        <v>W</v>
      </c>
      <c r="F46" s="68" t="str">
        <f>CHOOSE(1+MOD($F$3+5-2,7),"Su","M","Tu","W","Th","F","Sa")</f>
        <v>Th</v>
      </c>
      <c r="G46" s="68" t="str">
        <f>CHOOSE(1+MOD($F$3+6-2,7),"Su","M","Tu","W","Th","F","Sa")</f>
        <v>F</v>
      </c>
      <c r="H46" s="68" t="str">
        <f>CHOOSE(1+MOD($F$3+7-2,7),"Su","M","Tu","W","Th","F","Sa")</f>
        <v>Sa</v>
      </c>
      <c r="I46" s="57"/>
      <c r="J46" s="75">
        <v>44994</v>
      </c>
      <c r="K46" s="100" t="s">
        <v>19</v>
      </c>
      <c r="L46" s="53" t="s">
        <v>95</v>
      </c>
      <c r="M46" s="100" t="s">
        <v>19</v>
      </c>
      <c r="N46" s="92"/>
    </row>
    <row r="47" spans="1:14" s="53" customFormat="1" ht="16.149999999999999" customHeight="1" x14ac:dyDescent="0.25">
      <c r="B47" s="147" t="str">
        <f>IF(WEEKDAY(B45,1)=$F$3,B45,"")</f>
        <v/>
      </c>
      <c r="C47" s="147" t="str">
        <f>IF(B47="",IF(WEEKDAY(B45,1)=MOD($F$3,7)+1,B45,""),B47+1)</f>
        <v/>
      </c>
      <c r="D47" s="147" t="str">
        <f>IF(C47="",IF(WEEKDAY(B45,1)=MOD($F$3+1,7)+1,B45,""),C47+1)</f>
        <v/>
      </c>
      <c r="E47" s="147" t="str">
        <f>IF(D47="",IF(WEEKDAY(B45,1)=MOD($F$3+2,7)+1,B45,""),D47+1)</f>
        <v/>
      </c>
      <c r="F47" s="147" t="str">
        <f>IF(E47="",IF(WEEKDAY(B45,1)=MOD($F$3+3,7)+1,B45,""),E47+1)</f>
        <v/>
      </c>
      <c r="G47" s="147">
        <f>IF(F47="",IF(WEEKDAY(B45,1)=MOD($F$3+4,7)+1,B45,""),F47+1)</f>
        <v>45352</v>
      </c>
      <c r="H47" s="184">
        <f>IF(G47="",IF(WEEKDAY(B45,1)=MOD($F$3+5,7)+1,B45,""),G47+1)</f>
        <v>45353</v>
      </c>
      <c r="I47" s="45"/>
      <c r="J47" s="75" t="s">
        <v>118</v>
      </c>
      <c r="K47" s="100" t="s">
        <v>19</v>
      </c>
      <c r="L47" s="53" t="s">
        <v>96</v>
      </c>
      <c r="M47" s="79" t="s">
        <v>19</v>
      </c>
      <c r="N47" s="92"/>
    </row>
    <row r="48" spans="1:14" s="53" customFormat="1" ht="16.149999999999999" customHeight="1" x14ac:dyDescent="0.25">
      <c r="B48" s="147">
        <f>IF(H47="","",IF(MONTH(H47+1)&lt;&gt;MONTH(H47),"",H47+1))</f>
        <v>45354</v>
      </c>
      <c r="C48" s="147">
        <f>IF(B48="","",IF(MONTH(B48+1)&lt;&gt;MONTH(B48),"",B48+1))</f>
        <v>45355</v>
      </c>
      <c r="D48" s="147">
        <f t="shared" ref="D48:D51" si="25">IF(C48="","",IF(MONTH(C48+1)&lt;&gt;MONTH(C48),"",C48+1))</f>
        <v>45356</v>
      </c>
      <c r="E48" s="147">
        <f t="shared" ref="E48:E51" si="26">IF(D48="","",IF(MONTH(D48+1)&lt;&gt;MONTH(D48),"",D48+1))</f>
        <v>45357</v>
      </c>
      <c r="F48" s="147">
        <f t="shared" ref="F48:F51" si="27">IF(E48="","",IF(MONTH(E48+1)&lt;&gt;MONTH(E48),"",E48+1))</f>
        <v>45358</v>
      </c>
      <c r="G48" s="147">
        <f t="shared" ref="G48:G51" si="28">IF(F48="","",IF(MONTH(F48+1)&lt;&gt;MONTH(F48),"",F48+1))</f>
        <v>45359</v>
      </c>
      <c r="H48" s="184">
        <f t="shared" ref="H48:H51" si="29">IF(G48="","",IF(MONTH(G48+1)&lt;&gt;MONTH(G48),"",G48+1))</f>
        <v>45360</v>
      </c>
      <c r="I48" s="45"/>
      <c r="J48" s="75"/>
      <c r="K48" s="100"/>
      <c r="M48" s="79"/>
      <c r="N48" s="92"/>
    </row>
    <row r="49" spans="2:14" s="72" customFormat="1" ht="16.5" customHeight="1" x14ac:dyDescent="0.25">
      <c r="B49" s="147">
        <f t="shared" ref="B49:B51" si="30">IF(H48="","",IF(MONTH(H48+1)&lt;&gt;MONTH(H48),"",H48+1))</f>
        <v>45361</v>
      </c>
      <c r="C49" s="147">
        <f t="shared" ref="C49:C51" si="31">IF(B49="","",IF(MONTH(B49+1)&lt;&gt;MONTH(B49),"",B49+1))</f>
        <v>45362</v>
      </c>
      <c r="D49" s="147">
        <f t="shared" si="25"/>
        <v>45363</v>
      </c>
      <c r="E49" s="147">
        <f t="shared" si="26"/>
        <v>45364</v>
      </c>
      <c r="F49" s="184">
        <f t="shared" si="27"/>
        <v>45365</v>
      </c>
      <c r="G49" s="184">
        <f t="shared" si="28"/>
        <v>45366</v>
      </c>
      <c r="H49" s="184">
        <f t="shared" si="29"/>
        <v>45367</v>
      </c>
      <c r="I49" s="45"/>
      <c r="J49" s="43"/>
      <c r="K49" s="78"/>
      <c r="L49" s="43"/>
      <c r="M49" s="2"/>
      <c r="N49" s="91"/>
    </row>
    <row r="50" spans="2:14" s="72" customFormat="1" ht="16.5" customHeight="1" x14ac:dyDescent="0.25">
      <c r="B50" s="184">
        <f t="shared" si="30"/>
        <v>45368</v>
      </c>
      <c r="C50" s="147">
        <f t="shared" si="31"/>
        <v>45369</v>
      </c>
      <c r="D50" s="147">
        <f t="shared" si="25"/>
        <v>45370</v>
      </c>
      <c r="E50" s="147">
        <f t="shared" si="26"/>
        <v>45371</v>
      </c>
      <c r="F50" s="147">
        <f t="shared" si="27"/>
        <v>45372</v>
      </c>
      <c r="G50" s="147">
        <f t="shared" si="28"/>
        <v>45373</v>
      </c>
      <c r="H50" s="147">
        <f t="shared" si="29"/>
        <v>45374</v>
      </c>
      <c r="I50" s="45"/>
      <c r="J50" s="43"/>
      <c r="K50" s="78"/>
      <c r="L50" s="43"/>
      <c r="M50" s="2"/>
      <c r="N50" s="91"/>
    </row>
    <row r="51" spans="2:14" s="72" customFormat="1" ht="16.5" customHeight="1" x14ac:dyDescent="0.25">
      <c r="B51" s="147">
        <f t="shared" si="30"/>
        <v>45375</v>
      </c>
      <c r="C51" s="147">
        <f t="shared" si="31"/>
        <v>45376</v>
      </c>
      <c r="D51" s="147">
        <f t="shared" si="25"/>
        <v>45377</v>
      </c>
      <c r="E51" s="147">
        <f t="shared" si="26"/>
        <v>45378</v>
      </c>
      <c r="F51" s="147">
        <f t="shared" si="27"/>
        <v>45379</v>
      </c>
      <c r="G51" s="147">
        <f t="shared" si="28"/>
        <v>45380</v>
      </c>
      <c r="H51" s="147">
        <f t="shared" si="29"/>
        <v>45381</v>
      </c>
      <c r="I51" s="45"/>
      <c r="J51" s="43"/>
      <c r="K51" s="78"/>
      <c r="L51" s="43"/>
      <c r="M51" s="2"/>
      <c r="N51" s="91"/>
    </row>
    <row r="52" spans="2:14" ht="19.899999999999999" customHeight="1" x14ac:dyDescent="0.25">
      <c r="I52" s="45"/>
    </row>
  </sheetData>
  <mergeCells count="13">
    <mergeCell ref="J43:M43"/>
    <mergeCell ref="B45:H45"/>
    <mergeCell ref="J13:M13"/>
    <mergeCell ref="B2:D2"/>
    <mergeCell ref="B3:D3"/>
    <mergeCell ref="B12:H12"/>
    <mergeCell ref="A8:M8"/>
    <mergeCell ref="A11:M11"/>
    <mergeCell ref="A7:M7"/>
    <mergeCell ref="B20:H20"/>
    <mergeCell ref="B28:H28"/>
    <mergeCell ref="B37:H37"/>
    <mergeCell ref="J26:M26"/>
  </mergeCells>
  <phoneticPr fontId="0" type="noConversion"/>
  <conditionalFormatting sqref="L36 J34 J24 J27:J32 L27:L30 J17:J22 L17:L21 J14:K15">
    <cfRule type="expression" dxfId="777" priority="6765">
      <formula>#REF!=#REF!</formula>
    </cfRule>
    <cfRule type="expression" dxfId="776" priority="6766">
      <formula>#REF!=#REF!</formula>
    </cfRule>
    <cfRule type="expression" dxfId="775" priority="6767">
      <formula>#REF!=#REF!</formula>
    </cfRule>
    <cfRule type="expression" dxfId="774" priority="6768">
      <formula>#REF!=#REF!</formula>
    </cfRule>
    <cfRule type="expression" dxfId="773" priority="6769">
      <formula>#REF!=#REF!</formula>
    </cfRule>
    <cfRule type="expression" dxfId="772" priority="6770">
      <formula>#REF!=#REF!</formula>
    </cfRule>
    <cfRule type="expression" dxfId="771" priority="6771">
      <formula>#REF!=#REF!</formula>
    </cfRule>
    <cfRule type="expression" dxfId="770" priority="6772">
      <formula>#REF!=#REF!</formula>
    </cfRule>
  </conditionalFormatting>
  <conditionalFormatting sqref="J33 L15">
    <cfRule type="expression" dxfId="769" priority="403">
      <formula>#REF!=#REF!</formula>
    </cfRule>
    <cfRule type="expression" dxfId="768" priority="404">
      <formula>#REF!=#REF!</formula>
    </cfRule>
    <cfRule type="expression" dxfId="767" priority="405">
      <formula>#REF!=#REF!</formula>
    </cfRule>
    <cfRule type="expression" dxfId="766" priority="406">
      <formula>#REF!=#REF!</formula>
    </cfRule>
    <cfRule type="expression" dxfId="765" priority="407">
      <formula>#REF!=#REF!</formula>
    </cfRule>
    <cfRule type="expression" dxfId="764" priority="408">
      <formula>#REF!=#REF!</formula>
    </cfRule>
    <cfRule type="expression" dxfId="763" priority="409">
      <formula>#REF!=#REF!</formula>
    </cfRule>
    <cfRule type="expression" dxfId="762" priority="410">
      <formula>#REF!=#REF!</formula>
    </cfRule>
  </conditionalFormatting>
  <conditionalFormatting sqref="K20 K27:K28 K32 K34">
    <cfRule type="expression" dxfId="761" priority="379">
      <formula>#REF!=#REF!</formula>
    </cfRule>
    <cfRule type="expression" dxfId="760" priority="380">
      <formula>#REF!=#REF!</formula>
    </cfRule>
    <cfRule type="expression" dxfId="759" priority="381">
      <formula>#REF!=#REF!</formula>
    </cfRule>
    <cfRule type="expression" dxfId="758" priority="382">
      <formula>#REF!=#REF!</formula>
    </cfRule>
    <cfRule type="expression" dxfId="757" priority="383">
      <formula>#REF!=#REF!</formula>
    </cfRule>
    <cfRule type="expression" dxfId="756" priority="384">
      <formula>#REF!=#REF!</formula>
    </cfRule>
    <cfRule type="expression" dxfId="755" priority="385">
      <formula>#REF!=#REF!</formula>
    </cfRule>
    <cfRule type="expression" dxfId="754" priority="386">
      <formula>#REF!=#REF!</formula>
    </cfRule>
  </conditionalFormatting>
  <conditionalFormatting sqref="J23">
    <cfRule type="expression" dxfId="753" priority="371">
      <formula>#REF!=#REF!</formula>
    </cfRule>
    <cfRule type="expression" dxfId="752" priority="372">
      <formula>#REF!=#REF!</formula>
    </cfRule>
    <cfRule type="expression" dxfId="751" priority="373">
      <formula>#REF!=#REF!</formula>
    </cfRule>
    <cfRule type="expression" dxfId="750" priority="374">
      <formula>#REF!=#REF!</formula>
    </cfRule>
    <cfRule type="expression" dxfId="749" priority="375">
      <formula>#REF!=#REF!</formula>
    </cfRule>
    <cfRule type="expression" dxfId="748" priority="376">
      <formula>#REF!=#REF!</formula>
    </cfRule>
    <cfRule type="expression" dxfId="747" priority="377">
      <formula>#REF!=#REF!</formula>
    </cfRule>
    <cfRule type="expression" dxfId="746" priority="378">
      <formula>#REF!=#REF!</formula>
    </cfRule>
  </conditionalFormatting>
  <conditionalFormatting sqref="L14">
    <cfRule type="expression" dxfId="745" priority="363">
      <formula>#REF!=#REF!</formula>
    </cfRule>
    <cfRule type="expression" dxfId="744" priority="364">
      <formula>#REF!=#REF!</formula>
    </cfRule>
    <cfRule type="expression" dxfId="743" priority="365">
      <formula>#REF!=#REF!</formula>
    </cfRule>
    <cfRule type="expression" dxfId="742" priority="366">
      <formula>#REF!=#REF!</formula>
    </cfRule>
    <cfRule type="expression" dxfId="741" priority="367">
      <formula>#REF!=#REF!</formula>
    </cfRule>
    <cfRule type="expression" dxfId="740" priority="368">
      <formula>#REF!=#REF!</formula>
    </cfRule>
    <cfRule type="expression" dxfId="739" priority="369">
      <formula>#REF!=#REF!</formula>
    </cfRule>
    <cfRule type="expression" dxfId="738" priority="370">
      <formula>#REF!=#REF!</formula>
    </cfRule>
  </conditionalFormatting>
  <conditionalFormatting sqref="J47:L47">
    <cfRule type="expression" dxfId="737" priority="355">
      <formula>#REF!=#REF!</formula>
    </cfRule>
    <cfRule type="expression" dxfId="736" priority="356">
      <formula>#REF!=#REF!</formula>
    </cfRule>
    <cfRule type="expression" dxfId="735" priority="357">
      <formula>#REF!=#REF!</formula>
    </cfRule>
    <cfRule type="expression" dxfId="734" priority="358">
      <formula>#REF!=#REF!</formula>
    </cfRule>
    <cfRule type="expression" dxfId="733" priority="359">
      <formula>#REF!=#REF!</formula>
    </cfRule>
    <cfRule type="expression" dxfId="732" priority="360">
      <formula>#REF!=#REF!</formula>
    </cfRule>
    <cfRule type="expression" dxfId="731" priority="361">
      <formula>#REF!=#REF!</formula>
    </cfRule>
    <cfRule type="expression" dxfId="730" priority="362">
      <formula>#REF!=#REF!</formula>
    </cfRule>
  </conditionalFormatting>
  <conditionalFormatting sqref="J35:J42">
    <cfRule type="expression" dxfId="729" priority="347">
      <formula>#REF!=#REF!</formula>
    </cfRule>
    <cfRule type="expression" dxfId="728" priority="348">
      <formula>#REF!=#REF!</formula>
    </cfRule>
    <cfRule type="expression" dxfId="727" priority="349">
      <formula>#REF!=#REF!</formula>
    </cfRule>
    <cfRule type="expression" dxfId="726" priority="350">
      <formula>#REF!=#REF!</formula>
    </cfRule>
    <cfRule type="expression" dxfId="725" priority="351">
      <formula>#REF!=#REF!</formula>
    </cfRule>
    <cfRule type="expression" dxfId="724" priority="352">
      <formula>#REF!=#REF!</formula>
    </cfRule>
    <cfRule type="expression" dxfId="723" priority="353">
      <formula>#REF!=#REF!</formula>
    </cfRule>
    <cfRule type="expression" dxfId="722" priority="354">
      <formula>#REF!=#REF!</formula>
    </cfRule>
  </conditionalFormatting>
  <conditionalFormatting sqref="J43:J48">
    <cfRule type="expression" dxfId="721" priority="339">
      <formula>#REF!=#REF!</formula>
    </cfRule>
    <cfRule type="expression" dxfId="720" priority="340">
      <formula>#REF!=#REF!</formula>
    </cfRule>
    <cfRule type="expression" dxfId="719" priority="341">
      <formula>#REF!=#REF!</formula>
    </cfRule>
    <cfRule type="expression" dxfId="718" priority="342">
      <formula>#REF!=#REF!</formula>
    </cfRule>
    <cfRule type="expression" dxfId="717" priority="343">
      <formula>#REF!=#REF!</formula>
    </cfRule>
    <cfRule type="expression" dxfId="716" priority="344">
      <formula>#REF!=#REF!</formula>
    </cfRule>
    <cfRule type="expression" dxfId="715" priority="345">
      <formula>#REF!=#REF!</formula>
    </cfRule>
    <cfRule type="expression" dxfId="714" priority="346">
      <formula>#REF!=#REF!</formula>
    </cfRule>
  </conditionalFormatting>
  <conditionalFormatting sqref="K18:K19">
    <cfRule type="expression" dxfId="697" priority="297">
      <formula>#REF!=#REF!</formula>
    </cfRule>
    <cfRule type="expression" dxfId="696" priority="298">
      <formula>#REF!=#REF!</formula>
    </cfRule>
    <cfRule type="expression" dxfId="695" priority="299">
      <formula>#REF!=#REF!</formula>
    </cfRule>
    <cfRule type="expression" dxfId="694" priority="300">
      <formula>#REF!=#REF!</formula>
    </cfRule>
    <cfRule type="expression" dxfId="693" priority="301">
      <formula>#REF!=#REF!</formula>
    </cfRule>
    <cfRule type="expression" dxfId="692" priority="302">
      <formula>#REF!=#REF!</formula>
    </cfRule>
    <cfRule type="expression" dxfId="691" priority="303">
      <formula>#REF!=#REF!</formula>
    </cfRule>
    <cfRule type="expression" dxfId="690" priority="304">
      <formula>#REF!=#REF!</formula>
    </cfRule>
  </conditionalFormatting>
  <conditionalFormatting sqref="K17">
    <cfRule type="expression" dxfId="689" priority="281">
      <formula>#REF!=#REF!</formula>
    </cfRule>
    <cfRule type="expression" dxfId="688" priority="282">
      <formula>#REF!=#REF!</formula>
    </cfRule>
    <cfRule type="expression" dxfId="687" priority="283">
      <formula>#REF!=#REF!</formula>
    </cfRule>
    <cfRule type="expression" dxfId="686" priority="284">
      <formula>#REF!=#REF!</formula>
    </cfRule>
    <cfRule type="expression" dxfId="685" priority="285">
      <formula>#REF!=#REF!</formula>
    </cfRule>
    <cfRule type="expression" dxfId="684" priority="286">
      <formula>#REF!=#REF!</formula>
    </cfRule>
    <cfRule type="expression" dxfId="683" priority="287">
      <formula>#REF!=#REF!</formula>
    </cfRule>
    <cfRule type="expression" dxfId="682" priority="288">
      <formula>#REF!=#REF!</formula>
    </cfRule>
  </conditionalFormatting>
  <conditionalFormatting sqref="K21">
    <cfRule type="expression" dxfId="681" priority="273">
      <formula>#REF!=#REF!</formula>
    </cfRule>
    <cfRule type="expression" dxfId="680" priority="274">
      <formula>#REF!=#REF!</formula>
    </cfRule>
    <cfRule type="expression" dxfId="679" priority="275">
      <formula>#REF!=#REF!</formula>
    </cfRule>
    <cfRule type="expression" dxfId="678" priority="276">
      <formula>#REF!=#REF!</formula>
    </cfRule>
    <cfRule type="expression" dxfId="677" priority="277">
      <formula>#REF!=#REF!</formula>
    </cfRule>
    <cfRule type="expression" dxfId="676" priority="278">
      <formula>#REF!=#REF!</formula>
    </cfRule>
    <cfRule type="expression" dxfId="675" priority="279">
      <formula>#REF!=#REF!</formula>
    </cfRule>
    <cfRule type="expression" dxfId="674" priority="280">
      <formula>#REF!=#REF!</formula>
    </cfRule>
  </conditionalFormatting>
  <conditionalFormatting sqref="K22">
    <cfRule type="expression" dxfId="673" priority="265">
      <formula>#REF!=#REF!</formula>
    </cfRule>
    <cfRule type="expression" dxfId="672" priority="266">
      <formula>#REF!=#REF!</formula>
    </cfRule>
    <cfRule type="expression" dxfId="671" priority="267">
      <formula>#REF!=#REF!</formula>
    </cfRule>
    <cfRule type="expression" dxfId="670" priority="268">
      <formula>#REF!=#REF!</formula>
    </cfRule>
    <cfRule type="expression" dxfId="669" priority="269">
      <formula>#REF!=#REF!</formula>
    </cfRule>
    <cfRule type="expression" dxfId="668" priority="270">
      <formula>#REF!=#REF!</formula>
    </cfRule>
    <cfRule type="expression" dxfId="667" priority="271">
      <formula>#REF!=#REF!</formula>
    </cfRule>
    <cfRule type="expression" dxfId="666" priority="272">
      <formula>#REF!=#REF!</formula>
    </cfRule>
  </conditionalFormatting>
  <conditionalFormatting sqref="J16:K16">
    <cfRule type="expression" dxfId="665" priority="249">
      <formula>#REF!=#REF!</formula>
    </cfRule>
    <cfRule type="expression" dxfId="664" priority="250">
      <formula>#REF!=#REF!</formula>
    </cfRule>
    <cfRule type="expression" dxfId="663" priority="251">
      <formula>#REF!=#REF!</formula>
    </cfRule>
    <cfRule type="expression" dxfId="662" priority="252">
      <formula>#REF!=#REF!</formula>
    </cfRule>
    <cfRule type="expression" dxfId="661" priority="253">
      <formula>#REF!=#REF!</formula>
    </cfRule>
    <cfRule type="expression" dxfId="660" priority="254">
      <formula>#REF!=#REF!</formula>
    </cfRule>
    <cfRule type="expression" dxfId="659" priority="255">
      <formula>#REF!=#REF!</formula>
    </cfRule>
    <cfRule type="expression" dxfId="658" priority="256">
      <formula>#REF!=#REF!</formula>
    </cfRule>
  </conditionalFormatting>
  <conditionalFormatting sqref="L16">
    <cfRule type="expression" dxfId="657" priority="241">
      <formula>#REF!=#REF!</formula>
    </cfRule>
    <cfRule type="expression" dxfId="656" priority="242">
      <formula>#REF!=#REF!</formula>
    </cfRule>
    <cfRule type="expression" dxfId="655" priority="243">
      <formula>#REF!=#REF!</formula>
    </cfRule>
    <cfRule type="expression" dxfId="654" priority="244">
      <formula>#REF!=#REF!</formula>
    </cfRule>
    <cfRule type="expression" dxfId="653" priority="245">
      <formula>#REF!=#REF!</formula>
    </cfRule>
    <cfRule type="expression" dxfId="652" priority="246">
      <formula>#REF!=#REF!</formula>
    </cfRule>
    <cfRule type="expression" dxfId="651" priority="247">
      <formula>#REF!=#REF!</formula>
    </cfRule>
    <cfRule type="expression" dxfId="650" priority="248">
      <formula>#REF!=#REF!</formula>
    </cfRule>
  </conditionalFormatting>
  <conditionalFormatting sqref="L23">
    <cfRule type="expression" dxfId="577" priority="81">
      <formula>#REF!=#REF!</formula>
    </cfRule>
    <cfRule type="expression" dxfId="576" priority="82">
      <formula>#REF!=#REF!</formula>
    </cfRule>
    <cfRule type="expression" dxfId="575" priority="83">
      <formula>#REF!=#REF!</formula>
    </cfRule>
    <cfRule type="expression" dxfId="574" priority="84">
      <formula>#REF!=#REF!</formula>
    </cfRule>
    <cfRule type="expression" dxfId="573" priority="85">
      <formula>#REF!=#REF!</formula>
    </cfRule>
    <cfRule type="expression" dxfId="572" priority="86">
      <formula>#REF!=#REF!</formula>
    </cfRule>
    <cfRule type="expression" dxfId="571" priority="87">
      <formula>#REF!=#REF!</formula>
    </cfRule>
    <cfRule type="expression" dxfId="570" priority="88">
      <formula>#REF!=#REF!</formula>
    </cfRule>
  </conditionalFormatting>
  <conditionalFormatting sqref="L22">
    <cfRule type="expression" dxfId="569" priority="73">
      <formula>#REF!=#REF!</formula>
    </cfRule>
    <cfRule type="expression" dxfId="568" priority="74">
      <formula>#REF!=#REF!</formula>
    </cfRule>
    <cfRule type="expression" dxfId="567" priority="75">
      <formula>#REF!=#REF!</formula>
    </cfRule>
    <cfRule type="expression" dxfId="566" priority="76">
      <formula>#REF!=#REF!</formula>
    </cfRule>
    <cfRule type="expression" dxfId="565" priority="77">
      <formula>#REF!=#REF!</formula>
    </cfRule>
    <cfRule type="expression" dxfId="564" priority="78">
      <formula>#REF!=#REF!</formula>
    </cfRule>
    <cfRule type="expression" dxfId="563" priority="79">
      <formula>#REF!=#REF!</formula>
    </cfRule>
    <cfRule type="expression" dxfId="562" priority="80">
      <formula>#REF!=#REF!</formula>
    </cfRule>
  </conditionalFormatting>
  <conditionalFormatting sqref="L24">
    <cfRule type="expression" dxfId="561" priority="65">
      <formula>#REF!=#REF!</formula>
    </cfRule>
    <cfRule type="expression" dxfId="560" priority="66">
      <formula>#REF!=#REF!</formula>
    </cfRule>
    <cfRule type="expression" dxfId="559" priority="67">
      <formula>#REF!=#REF!</formula>
    </cfRule>
    <cfRule type="expression" dxfId="558" priority="68">
      <formula>#REF!=#REF!</formula>
    </cfRule>
    <cfRule type="expression" dxfId="557" priority="69">
      <formula>#REF!=#REF!</formula>
    </cfRule>
    <cfRule type="expression" dxfId="556" priority="70">
      <formula>#REF!=#REF!</formula>
    </cfRule>
    <cfRule type="expression" dxfId="555" priority="71">
      <formula>#REF!=#REF!</formula>
    </cfRule>
    <cfRule type="expression" dxfId="554" priority="72">
      <formula>#REF!=#REF!</formula>
    </cfRule>
  </conditionalFormatting>
  <conditionalFormatting sqref="B22:H26 B30:H36 B14:H18 B39:H44 B47:H51">
    <cfRule type="expression" dxfId="553" priority="7660">
      <formula>NOT(ISERROR(MATCH(B14,$J$8:$J$36,0)))</formula>
    </cfRule>
    <cfRule type="expression" dxfId="552" priority="7661">
      <formula>#REF!=INDEX(#REF!,MATCH(B14,$J$8:$J$36,0))</formula>
    </cfRule>
    <cfRule type="expression" dxfId="551" priority="7662">
      <formula>#REF!=INDEX(#REF!,MATCH(B14,$J$8:$J$36,0))</formula>
    </cfRule>
    <cfRule type="expression" dxfId="550" priority="7663">
      <formula>#REF!=INDEX(#REF!,MATCH(B14,$J$8:$J$36,0))</formula>
    </cfRule>
    <cfRule type="expression" dxfId="549" priority="7664">
      <formula>#REF!=INDEX(#REF!,MATCH(B14,$J$8:$J$36,0))</formula>
    </cfRule>
    <cfRule type="expression" dxfId="548" priority="7665">
      <formula>#REF!=INDEX(#REF!,MATCH(B14,$J$8:$J$36,0))</formula>
    </cfRule>
    <cfRule type="expression" dxfId="547" priority="7666">
      <formula>#REF!=INDEX(#REF!,MATCH(B14,$J$8:$J$36,0))</formula>
    </cfRule>
    <cfRule type="expression" dxfId="546" priority="7667">
      <formula>#REF!=INDEX(#REF!,MATCH(B14,$J$8:$J$36,0))</formula>
    </cfRule>
    <cfRule type="expression" dxfId="545" priority="7668">
      <formula>#REF!=INDEX(#REF!,MATCH(B14,$J$8:$J$36,0))</formula>
    </cfRule>
  </conditionalFormatting>
  <conditionalFormatting sqref="K23">
    <cfRule type="expression" dxfId="544" priority="57">
      <formula>#REF!=#REF!</formula>
    </cfRule>
    <cfRule type="expression" dxfId="543" priority="58">
      <formula>#REF!=#REF!</formula>
    </cfRule>
    <cfRule type="expression" dxfId="542" priority="59">
      <formula>#REF!=#REF!</formula>
    </cfRule>
    <cfRule type="expression" dxfId="541" priority="60">
      <formula>#REF!=#REF!</formula>
    </cfRule>
    <cfRule type="expression" dxfId="540" priority="61">
      <formula>#REF!=#REF!</formula>
    </cfRule>
    <cfRule type="expression" dxfId="539" priority="62">
      <formula>#REF!=#REF!</formula>
    </cfRule>
    <cfRule type="expression" dxfId="538" priority="63">
      <formula>#REF!=#REF!</formula>
    </cfRule>
    <cfRule type="expression" dxfId="537" priority="64">
      <formula>#REF!=#REF!</formula>
    </cfRule>
  </conditionalFormatting>
  <conditionalFormatting sqref="K24">
    <cfRule type="expression" dxfId="536" priority="49">
      <formula>#REF!=#REF!</formula>
    </cfRule>
    <cfRule type="expression" dxfId="535" priority="50">
      <formula>#REF!=#REF!</formula>
    </cfRule>
    <cfRule type="expression" dxfId="534" priority="51">
      <formula>#REF!=#REF!</formula>
    </cfRule>
    <cfRule type="expression" dxfId="533" priority="52">
      <formula>#REF!=#REF!</formula>
    </cfRule>
    <cfRule type="expression" dxfId="532" priority="53">
      <formula>#REF!=#REF!</formula>
    </cfRule>
    <cfRule type="expression" dxfId="531" priority="54">
      <formula>#REF!=#REF!</formula>
    </cfRule>
    <cfRule type="expression" dxfId="530" priority="55">
      <formula>#REF!=#REF!</formula>
    </cfRule>
    <cfRule type="expression" dxfId="529" priority="56">
      <formula>#REF!=#REF!</formula>
    </cfRule>
  </conditionalFormatting>
  <conditionalFormatting sqref="J25">
    <cfRule type="expression" dxfId="47" priority="41">
      <formula>#REF!=#REF!</formula>
    </cfRule>
    <cfRule type="expression" dxfId="46" priority="42">
      <formula>#REF!=#REF!</formula>
    </cfRule>
    <cfRule type="expression" dxfId="45" priority="43">
      <formula>#REF!=#REF!</formula>
    </cfRule>
    <cfRule type="expression" dxfId="44" priority="44">
      <formula>#REF!=#REF!</formula>
    </cfRule>
    <cfRule type="expression" dxfId="43" priority="45">
      <formula>#REF!=#REF!</formula>
    </cfRule>
    <cfRule type="expression" dxfId="42" priority="46">
      <formula>#REF!=#REF!</formula>
    </cfRule>
    <cfRule type="expression" dxfId="41" priority="47">
      <formula>#REF!=#REF!</formula>
    </cfRule>
    <cfRule type="expression" dxfId="40" priority="48">
      <formula>#REF!=#REF!</formula>
    </cfRule>
  </conditionalFormatting>
  <conditionalFormatting sqref="K25">
    <cfRule type="expression" dxfId="39" priority="33">
      <formula>#REF!=#REF!</formula>
    </cfRule>
    <cfRule type="expression" dxfId="38" priority="34">
      <formula>#REF!=#REF!</formula>
    </cfRule>
    <cfRule type="expression" dxfId="37" priority="35">
      <formula>#REF!=#REF!</formula>
    </cfRule>
    <cfRule type="expression" dxfId="36" priority="36">
      <formula>#REF!=#REF!</formula>
    </cfRule>
    <cfRule type="expression" dxfId="35" priority="37">
      <formula>#REF!=#REF!</formula>
    </cfRule>
    <cfRule type="expression" dxfId="34" priority="38">
      <formula>#REF!=#REF!</formula>
    </cfRule>
    <cfRule type="expression" dxfId="33" priority="39">
      <formula>#REF!=#REF!</formula>
    </cfRule>
    <cfRule type="expression" dxfId="32" priority="40">
      <formula>#REF!=#REF!</formula>
    </cfRule>
  </conditionalFormatting>
  <conditionalFormatting sqref="J46:L46">
    <cfRule type="expression" dxfId="31" priority="25">
      <formula>#REF!=#REF!</formula>
    </cfRule>
    <cfRule type="expression" dxfId="30" priority="26">
      <formula>#REF!=#REF!</formula>
    </cfRule>
    <cfRule type="expression" dxfId="29" priority="27">
      <formula>#REF!=#REF!</formula>
    </cfRule>
    <cfRule type="expression" dxfId="28" priority="28">
      <formula>#REF!=#REF!</formula>
    </cfRule>
    <cfRule type="expression" dxfId="27" priority="29">
      <formula>#REF!=#REF!</formula>
    </cfRule>
    <cfRule type="expression" dxfId="26" priority="30">
      <formula>#REF!=#REF!</formula>
    </cfRule>
    <cfRule type="expression" dxfId="25" priority="31">
      <formula>#REF!=#REF!</formula>
    </cfRule>
    <cfRule type="expression" dxfId="24" priority="32">
      <formula>#REF!=#REF!</formula>
    </cfRule>
  </conditionalFormatting>
  <conditionalFormatting sqref="K29:K30">
    <cfRule type="expression" dxfId="23" priority="17">
      <formula>#REF!=#REF!</formula>
    </cfRule>
    <cfRule type="expression" dxfId="22" priority="18">
      <formula>#REF!=#REF!</formula>
    </cfRule>
    <cfRule type="expression" dxfId="21" priority="19">
      <formula>#REF!=#REF!</formula>
    </cfRule>
    <cfRule type="expression" dxfId="20" priority="20">
      <formula>#REF!=#REF!</formula>
    </cfRule>
    <cfRule type="expression" dxfId="19" priority="21">
      <formula>#REF!=#REF!</formula>
    </cfRule>
    <cfRule type="expression" dxfId="18" priority="22">
      <formula>#REF!=#REF!</formula>
    </cfRule>
    <cfRule type="expression" dxfId="17" priority="23">
      <formula>#REF!=#REF!</formula>
    </cfRule>
    <cfRule type="expression" dxfId="16" priority="24">
      <formula>#REF!=#REF!</formula>
    </cfRule>
  </conditionalFormatting>
  <conditionalFormatting sqref="K41 K39 K36">
    <cfRule type="expression" dxfId="15" priority="9">
      <formula>#REF!=#REF!</formula>
    </cfRule>
    <cfRule type="expression" dxfId="14" priority="10">
      <formula>#REF!=#REF!</formula>
    </cfRule>
    <cfRule type="expression" dxfId="13" priority="11">
      <formula>#REF!=#REF!</formula>
    </cfRule>
    <cfRule type="expression" dxfId="12" priority="12">
      <formula>#REF!=#REF!</formula>
    </cfRule>
    <cfRule type="expression" dxfId="11" priority="13">
      <formula>#REF!=#REF!</formula>
    </cfRule>
    <cfRule type="expression" dxfId="10" priority="14">
      <formula>#REF!=#REF!</formula>
    </cfRule>
    <cfRule type="expression" dxfId="9" priority="15">
      <formula>#REF!=#REF!</formula>
    </cfRule>
    <cfRule type="expression" dxfId="8" priority="16">
      <formula>#REF!=#REF!</formula>
    </cfRule>
  </conditionalFormatting>
  <conditionalFormatting sqref="K42 K40 K37:K38 K35 K33 K31">
    <cfRule type="expression" dxfId="7" priority="1">
      <formula>#REF!=#REF!</formula>
    </cfRule>
    <cfRule type="expression" dxfId="6" priority="2">
      <formula>#REF!=#REF!</formula>
    </cfRule>
    <cfRule type="expression" dxfId="5" priority="3">
      <formula>#REF!=#REF!</formula>
    </cfRule>
    <cfRule type="expression" dxfId="4" priority="4">
      <formula>#REF!=#REF!</formula>
    </cfRule>
    <cfRule type="expression" dxfId="3" priority="5">
      <formula>#REF!=#REF!</formula>
    </cfRule>
    <cfRule type="expression" dxfId="2" priority="6">
      <formula>#REF!=#REF!</formula>
    </cfRule>
    <cfRule type="expression" dxfId="1" priority="7">
      <formula>#REF!=#REF!</formula>
    </cfRule>
    <cfRule type="expression" dxfId="0" priority="8">
      <formula>#REF!=#REF!</formula>
    </cfRule>
  </conditionalFormatting>
  <hyperlinks>
    <hyperlink ref="L3" r:id="rId1" xr:uid="{00000000-0004-0000-0000-000000000000}"/>
  </hyperlinks>
  <printOptions horizontalCentered="1"/>
  <pageMargins left="0.25" right="0.25" top="0.25" bottom="0.25" header="0.25" footer="0.25"/>
  <pageSetup scale="94" orientation="portrait" r:id="rId2"/>
  <headerFooter alignWithMargins="0">
    <oddFooter>&amp;C&amp;"Arial,Bold"&amp;12www.SolanoAthletics.com&amp;"Arial,Regular"&amp;10
Solano College  &amp;"Wingdings,Regular"s&amp;"Arial,Regular"  4000 Suisun Valley Road  &amp;"Wingdings,Regular"s&amp;"Arial,Regular"  Fairfield, CA 94534  &amp;"Wingdings,Regular"s&amp;"Arial,Regular"  (707) 864-7000</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2CE01-1C25-4E80-93A0-53ED02C3BC6E}">
  <sheetPr filterMode="1"/>
  <dimension ref="A1:S52"/>
  <sheetViews>
    <sheetView showGridLines="0" view="pageBreakPreview" topLeftCell="A4" zoomScaleNormal="100" zoomScaleSheetLayoutView="100" workbookViewId="0">
      <selection activeCell="N13" sqref="N13:O29"/>
    </sheetView>
  </sheetViews>
  <sheetFormatPr defaultColWidth="9.1796875" defaultRowHeight="12.5" x14ac:dyDescent="0.25"/>
  <cols>
    <col min="1" max="1" width="2.7265625" style="2" customWidth="1"/>
    <col min="2" max="8" width="3.453125" style="2" customWidth="1"/>
    <col min="9" max="9" width="1.54296875" style="46" customWidth="1"/>
    <col min="10" max="10" width="18.1796875" style="43" customWidth="1"/>
    <col min="11" max="11" width="9.453125" style="78" customWidth="1"/>
    <col min="12" max="12" width="24.54296875" style="43" customWidth="1"/>
    <col min="13" max="13" width="18.08984375" style="78" customWidth="1"/>
    <col min="14" max="14" width="7.7265625" style="78" customWidth="1"/>
    <col min="15" max="15" width="10.26953125" style="78" customWidth="1"/>
    <col min="16" max="16" width="10.453125" style="78" bestFit="1" customWidth="1"/>
    <col min="17" max="17" width="2.54296875" style="2" customWidth="1"/>
    <col min="18" max="18" width="12.1796875" style="2" customWidth="1"/>
    <col min="19" max="19" width="15.54296875" style="2" customWidth="1"/>
    <col min="20" max="16384" width="9.1796875" style="2"/>
  </cols>
  <sheetData>
    <row r="1" spans="1:18" ht="23" x14ac:dyDescent="0.3">
      <c r="A1" s="41" t="s">
        <v>0</v>
      </c>
      <c r="B1" s="42"/>
      <c r="C1" s="42"/>
      <c r="D1" s="42"/>
      <c r="E1" s="42"/>
      <c r="F1" s="42"/>
      <c r="G1" s="42"/>
      <c r="H1" s="42"/>
      <c r="I1" s="47"/>
      <c r="J1" s="50"/>
      <c r="K1" s="76"/>
      <c r="L1" s="50"/>
      <c r="M1" s="76" t="s">
        <v>53</v>
      </c>
      <c r="N1" s="76"/>
      <c r="O1" s="76"/>
      <c r="P1" s="76"/>
    </row>
    <row r="2" spans="1:18" x14ac:dyDescent="0.25">
      <c r="A2" s="37"/>
      <c r="B2" s="166" t="s">
        <v>1</v>
      </c>
      <c r="C2" s="166"/>
      <c r="D2" s="166"/>
      <c r="E2" s="38"/>
      <c r="F2" s="39" t="s">
        <v>2</v>
      </c>
      <c r="G2" s="37"/>
      <c r="H2" s="37"/>
      <c r="I2" s="44"/>
      <c r="J2" s="49"/>
      <c r="K2" s="77"/>
      <c r="L2" s="49"/>
      <c r="M2" s="77"/>
      <c r="N2" s="77"/>
      <c r="O2" s="77"/>
      <c r="P2" s="77"/>
    </row>
    <row r="3" spans="1:18" x14ac:dyDescent="0.25">
      <c r="A3" s="37"/>
      <c r="B3" s="167">
        <v>2021</v>
      </c>
      <c r="C3" s="173"/>
      <c r="D3" s="169"/>
      <c r="E3" s="38"/>
      <c r="F3" s="3">
        <v>1</v>
      </c>
      <c r="G3" s="40" t="s">
        <v>3</v>
      </c>
      <c r="H3" s="37"/>
      <c r="I3" s="44"/>
      <c r="J3" s="49"/>
      <c r="K3" s="77"/>
      <c r="L3" s="174" t="s">
        <v>4</v>
      </c>
      <c r="M3" s="174"/>
      <c r="N3" s="88"/>
      <c r="O3" s="88"/>
      <c r="P3" s="88"/>
    </row>
    <row r="7" spans="1:18" s="4" customFormat="1" ht="26.5" customHeight="1" x14ac:dyDescent="0.25">
      <c r="A7" s="43"/>
      <c r="B7" s="172" t="s">
        <v>5</v>
      </c>
      <c r="C7" s="172"/>
      <c r="D7" s="172"/>
      <c r="E7" s="172"/>
      <c r="F7" s="172"/>
      <c r="G7" s="172"/>
      <c r="H7" s="172"/>
      <c r="I7" s="172"/>
      <c r="J7" s="172"/>
      <c r="K7" s="172"/>
      <c r="L7" s="172"/>
      <c r="M7" s="172"/>
      <c r="N7" s="87"/>
      <c r="O7" s="87"/>
      <c r="P7" s="87"/>
      <c r="Q7" s="43"/>
      <c r="R7" s="6" t="s">
        <v>60</v>
      </c>
    </row>
    <row r="8" spans="1:18" s="1" customFormat="1" ht="30.25" customHeight="1" x14ac:dyDescent="0.25">
      <c r="A8" s="170" t="s">
        <v>61</v>
      </c>
      <c r="B8" s="170"/>
      <c r="C8" s="170"/>
      <c r="D8" s="170"/>
      <c r="E8" s="170"/>
      <c r="F8" s="170"/>
      <c r="G8" s="170"/>
      <c r="H8" s="170"/>
      <c r="I8" s="170"/>
      <c r="J8" s="170"/>
      <c r="K8" s="170"/>
      <c r="L8" s="170"/>
      <c r="M8" s="170"/>
      <c r="N8" s="149"/>
      <c r="O8" s="149"/>
      <c r="P8" s="149"/>
      <c r="Q8" s="149"/>
    </row>
    <row r="9" spans="1:18" s="1" customFormat="1" hidden="1" x14ac:dyDescent="0.25">
      <c r="B9" s="5"/>
      <c r="C9" s="84"/>
      <c r="D9" s="84"/>
      <c r="E9" s="84"/>
      <c r="F9" s="84"/>
      <c r="G9" s="84"/>
      <c r="H9" s="84"/>
      <c r="I9" s="48"/>
      <c r="J9" s="51" t="s">
        <v>6</v>
      </c>
      <c r="K9" s="51"/>
      <c r="L9" s="52"/>
      <c r="M9" s="51"/>
      <c r="N9" s="51"/>
      <c r="O9" s="51"/>
      <c r="P9" s="51"/>
    </row>
    <row r="10" spans="1:18" s="1" customFormat="1" x14ac:dyDescent="0.25">
      <c r="B10" s="5"/>
      <c r="C10" s="84"/>
      <c r="D10" s="84"/>
      <c r="E10" s="84"/>
      <c r="F10" s="84"/>
      <c r="G10" s="84"/>
      <c r="H10" s="84"/>
      <c r="I10" s="48"/>
      <c r="J10" s="51"/>
      <c r="K10" s="51"/>
      <c r="L10" s="52"/>
      <c r="M10" s="51"/>
      <c r="N10" s="51"/>
      <c r="O10" s="51"/>
      <c r="P10" s="51"/>
    </row>
    <row r="11" spans="1:18" s="1" customFormat="1" ht="23.5" x14ac:dyDescent="0.65">
      <c r="A11" s="171" t="s">
        <v>99</v>
      </c>
      <c r="B11" s="171"/>
      <c r="C11" s="171"/>
      <c r="D11" s="171"/>
      <c r="E11" s="171"/>
      <c r="F11" s="171"/>
      <c r="G11" s="171"/>
      <c r="H11" s="171"/>
      <c r="I11" s="171"/>
      <c r="J11" s="171"/>
      <c r="K11" s="171"/>
      <c r="L11" s="171"/>
      <c r="M11" s="171"/>
      <c r="N11" s="150"/>
      <c r="O11" s="150"/>
      <c r="P11" s="150"/>
      <c r="Q11" s="150"/>
      <c r="R11" s="14" t="s">
        <v>62</v>
      </c>
    </row>
    <row r="12" spans="1:18" s="55" customFormat="1" ht="16.149999999999999" customHeight="1" x14ac:dyDescent="0.25">
      <c r="A12" s="53"/>
      <c r="B12" s="161">
        <v>44866</v>
      </c>
      <c r="C12" s="161"/>
      <c r="D12" s="161"/>
      <c r="E12" s="161"/>
      <c r="F12" s="161"/>
      <c r="G12" s="161"/>
      <c r="H12" s="161"/>
      <c r="I12" s="60"/>
      <c r="J12" s="101" t="s">
        <v>7</v>
      </c>
      <c r="K12" s="101" t="s">
        <v>8</v>
      </c>
      <c r="L12" s="102" t="s">
        <v>63</v>
      </c>
      <c r="M12" s="103"/>
      <c r="N12" s="103" t="s">
        <v>64</v>
      </c>
      <c r="O12" s="103" t="s">
        <v>65</v>
      </c>
      <c r="P12" s="103" t="s">
        <v>66</v>
      </c>
      <c r="Q12" s="72"/>
      <c r="R12" s="54" t="s">
        <v>67</v>
      </c>
    </row>
    <row r="13" spans="1:18" s="53" customFormat="1" ht="17.5" customHeight="1" x14ac:dyDescent="0.25">
      <c r="B13" s="56" t="str">
        <f>CHOOSE(1+MOD($F$3+1-2,7),"Su","M","Tu","W","Th","F","Sa")</f>
        <v>Su</v>
      </c>
      <c r="C13" s="56" t="str">
        <f>CHOOSE(1+MOD($F$3+2-2,7),"Su","M","Tu","W","Th","F","Sa")</f>
        <v>M</v>
      </c>
      <c r="D13" s="56" t="str">
        <f>CHOOSE(1+MOD($F$3+3-2,7),"Su","M","Tu","W","Th","F","Sa")</f>
        <v>Tu</v>
      </c>
      <c r="E13" s="56" t="str">
        <f>CHOOSE(1+MOD($F$3+4-2,7),"Su","M","Tu","W","Th","F","Sa")</f>
        <v>W</v>
      </c>
      <c r="F13" s="56" t="str">
        <f>CHOOSE(1+MOD($F$3+5-2,7),"Su","M","Tu","W","Th","F","Sa")</f>
        <v>Th</v>
      </c>
      <c r="G13" s="68" t="str">
        <f>CHOOSE(1+MOD($F$3+6-2,7),"Su","M","Tu","W","Th","F","Sa")</f>
        <v>F</v>
      </c>
      <c r="H13" s="68" t="str">
        <f>CHOOSE(1+MOD($F$3+7-2,7),"Su","M","Tu","W","Th","F","Sa")</f>
        <v>Sa</v>
      </c>
      <c r="I13" s="57"/>
      <c r="J13" s="75"/>
      <c r="K13" s="74"/>
      <c r="L13" s="58"/>
      <c r="M13" s="79"/>
      <c r="N13" s="51"/>
      <c r="O13"/>
      <c r="P13" s="82"/>
      <c r="R13" s="59" t="s">
        <v>97</v>
      </c>
    </row>
    <row r="14" spans="1:18" s="53" customFormat="1" ht="17.5" customHeight="1" x14ac:dyDescent="0.25">
      <c r="B14" s="138"/>
      <c r="C14" s="138"/>
      <c r="D14" s="138"/>
      <c r="E14" s="138"/>
      <c r="F14" s="138"/>
      <c r="G14" s="139"/>
      <c r="H14" s="139"/>
      <c r="I14" s="57"/>
      <c r="J14" s="75"/>
      <c r="K14" s="74"/>
      <c r="L14" s="58"/>
      <c r="M14" s="79"/>
      <c r="N14" s="51"/>
      <c r="O14" s="156"/>
      <c r="P14" s="82"/>
      <c r="R14" s="59" t="s">
        <v>98</v>
      </c>
    </row>
    <row r="15" spans="1:18" s="53" customFormat="1" ht="16.149999999999999" customHeight="1" x14ac:dyDescent="0.25">
      <c r="B15" s="94" t="str">
        <f>IF(WEEKDAY(B12,1)=$F$3,B12,"")</f>
        <v/>
      </c>
      <c r="C15" s="94" t="str">
        <f>IF(B15="",IF(WEEKDAY(B12,1)=MOD($F$3,7)+1,B12,""),B15+1)</f>
        <v/>
      </c>
      <c r="D15" s="94">
        <f>IF(C15="",IF(WEEKDAY(B12,1)=MOD($F$3+1,7)+1,B12,""),C15+1)</f>
        <v>44866</v>
      </c>
      <c r="E15" s="94">
        <f>IF(D15="",IF(WEEKDAY(B12,1)=MOD($F$3+2,7)+1,B12,""),D15+1)</f>
        <v>44867</v>
      </c>
      <c r="F15" s="94">
        <f>IF(E15="",IF(WEEKDAY(B12,1)=MOD($F$3+3,7)+1,B12,""),E15+1)</f>
        <v>44868</v>
      </c>
      <c r="G15" s="94">
        <f>IF(F15="",IF(WEEKDAY(B12,1)=MOD($F$3+4,7)+1,B12,""),F15+1)</f>
        <v>44869</v>
      </c>
      <c r="H15" s="94">
        <f>IF(G15="",IF(WEEKDAY(B12,1)=MOD($F$3+5,7)+1,B12,""),G15+1)</f>
        <v>44870</v>
      </c>
      <c r="I15" s="57"/>
      <c r="J15" s="75"/>
      <c r="K15" s="74"/>
      <c r="L15" s="153"/>
      <c r="M15" s="155"/>
      <c r="N15" s="51"/>
      <c r="O15" s="156"/>
      <c r="P15" s="51"/>
      <c r="Q15" s="58"/>
      <c r="R15" s="61" t="s">
        <v>69</v>
      </c>
    </row>
    <row r="16" spans="1:18" s="53" customFormat="1" ht="16" customHeight="1" x14ac:dyDescent="0.25">
      <c r="B16" s="94">
        <f>IF(H15="","",IF(MONTH(H15+1)&lt;&gt;MONTH(H15),"",H15+1))</f>
        <v>44871</v>
      </c>
      <c r="C16" s="94">
        <f>IF(B16="","",IF(MONTH(B16+1)&lt;&gt;MONTH(B16),"",B16+1))</f>
        <v>44872</v>
      </c>
      <c r="D16" s="94">
        <f t="shared" ref="D16:H19" si="0">IF(C16="","",IF(MONTH(C16+1)&lt;&gt;MONTH(C16),"",C16+1))</f>
        <v>44873</v>
      </c>
      <c r="E16" s="99">
        <f t="shared" si="0"/>
        <v>44874</v>
      </c>
      <c r="F16" s="94">
        <f t="shared" si="0"/>
        <v>44875</v>
      </c>
      <c r="G16" s="94">
        <f t="shared" si="0"/>
        <v>44876</v>
      </c>
      <c r="H16" s="94">
        <f t="shared" si="0"/>
        <v>44877</v>
      </c>
      <c r="I16" s="57"/>
      <c r="J16" s="75"/>
      <c r="K16" s="137"/>
      <c r="L16" s="79"/>
      <c r="M16" s="79"/>
      <c r="N16" s="51"/>
      <c r="O16" s="156"/>
      <c r="P16" s="82"/>
      <c r="Q16" s="58"/>
      <c r="R16" s="62" t="s">
        <v>70</v>
      </c>
    </row>
    <row r="17" spans="2:19" s="53" customFormat="1" ht="16.149999999999999" customHeight="1" x14ac:dyDescent="0.25">
      <c r="B17" s="94">
        <f t="shared" ref="B17:B19" si="1">IF(H16="","",IF(MONTH(H16+1)&lt;&gt;MONTH(H16),"",H16+1))</f>
        <v>44878</v>
      </c>
      <c r="C17" s="94">
        <f t="shared" ref="C17:C19" si="2">IF(B17="","",IF(MONTH(B17+1)&lt;&gt;MONTH(B17),"",B17+1))</f>
        <v>44879</v>
      </c>
      <c r="D17" s="94">
        <f t="shared" si="0"/>
        <v>44880</v>
      </c>
      <c r="E17" s="94">
        <f t="shared" si="0"/>
        <v>44881</v>
      </c>
      <c r="F17" s="94">
        <f t="shared" si="0"/>
        <v>44882</v>
      </c>
      <c r="G17" s="95">
        <f t="shared" si="0"/>
        <v>44883</v>
      </c>
      <c r="H17" s="94">
        <f t="shared" si="0"/>
        <v>44884</v>
      </c>
      <c r="I17" s="60"/>
      <c r="J17" s="75"/>
      <c r="K17" s="137"/>
      <c r="L17" s="79"/>
      <c r="M17" s="79"/>
      <c r="N17" s="51"/>
      <c r="O17" s="156"/>
      <c r="P17" s="82"/>
      <c r="Q17" s="58"/>
      <c r="R17" s="63" t="s">
        <v>71</v>
      </c>
    </row>
    <row r="18" spans="2:19" s="53" customFormat="1" ht="16.149999999999999" customHeight="1" x14ac:dyDescent="0.25">
      <c r="B18" s="94">
        <f t="shared" si="1"/>
        <v>44885</v>
      </c>
      <c r="C18" s="94">
        <f t="shared" si="2"/>
        <v>44886</v>
      </c>
      <c r="D18" s="94">
        <f t="shared" si="0"/>
        <v>44887</v>
      </c>
      <c r="E18" s="94">
        <f t="shared" si="0"/>
        <v>44888</v>
      </c>
      <c r="F18" s="94">
        <f t="shared" si="0"/>
        <v>44889</v>
      </c>
      <c r="G18" s="95">
        <f t="shared" si="0"/>
        <v>44890</v>
      </c>
      <c r="H18" s="94">
        <f t="shared" si="0"/>
        <v>44891</v>
      </c>
      <c r="I18" s="60"/>
      <c r="J18" s="154"/>
      <c r="K18" s="74"/>
      <c r="L18" s="79"/>
      <c r="M18" s="79"/>
      <c r="N18" s="51"/>
      <c r="O18" s="156"/>
      <c r="P18" s="51"/>
      <c r="Q18" s="58"/>
      <c r="R18" s="64" t="s">
        <v>68</v>
      </c>
      <c r="S18" s="58" t="s">
        <v>11</v>
      </c>
    </row>
    <row r="19" spans="2:19" s="53" customFormat="1" ht="14.5" customHeight="1" x14ac:dyDescent="0.25">
      <c r="B19" s="94">
        <f t="shared" si="1"/>
        <v>44892</v>
      </c>
      <c r="C19" s="94">
        <f t="shared" si="2"/>
        <v>44893</v>
      </c>
      <c r="D19" s="94">
        <f t="shared" si="0"/>
        <v>44894</v>
      </c>
      <c r="E19" s="94">
        <f t="shared" si="0"/>
        <v>44895</v>
      </c>
      <c r="F19" s="94" t="str">
        <f t="shared" si="0"/>
        <v/>
      </c>
      <c r="G19" s="94" t="str">
        <f t="shared" si="0"/>
        <v/>
      </c>
      <c r="H19" s="94" t="str">
        <f t="shared" si="0"/>
        <v/>
      </c>
      <c r="I19" s="60"/>
      <c r="J19" s="75"/>
      <c r="K19" s="137"/>
      <c r="L19" s="137"/>
      <c r="M19" s="79"/>
      <c r="N19" s="51"/>
      <c r="O19"/>
      <c r="P19" s="152"/>
      <c r="Q19" s="58"/>
      <c r="R19" s="65" t="s">
        <v>68</v>
      </c>
    </row>
    <row r="20" spans="2:19" s="53" customFormat="1" ht="16.149999999999999" customHeight="1" thickBot="1" x14ac:dyDescent="0.3">
      <c r="I20" s="60"/>
      <c r="J20" s="75"/>
      <c r="K20" s="137"/>
      <c r="L20" s="137"/>
      <c r="M20" s="79"/>
      <c r="N20" s="51"/>
      <c r="O20" s="152"/>
      <c r="P20" s="51"/>
      <c r="Q20" s="58"/>
      <c r="R20" s="6"/>
    </row>
    <row r="21" spans="2:19" s="67" customFormat="1" ht="14.5" customHeight="1" thickBot="1" x14ac:dyDescent="0.35">
      <c r="B21" s="161">
        <v>44896</v>
      </c>
      <c r="C21" s="162"/>
      <c r="D21" s="162"/>
      <c r="E21" s="162"/>
      <c r="F21" s="162"/>
      <c r="G21" s="162"/>
      <c r="H21" s="162"/>
      <c r="I21" s="70"/>
      <c r="J21" s="157"/>
      <c r="K21" s="158"/>
      <c r="L21" s="158"/>
      <c r="M21" s="159"/>
      <c r="N21" s="107"/>
      <c r="O21"/>
      <c r="P21" s="107"/>
      <c r="Q21" s="58"/>
      <c r="R21" s="53"/>
      <c r="S21" s="58"/>
    </row>
    <row r="22" spans="2:19" s="53" customFormat="1" ht="16.149999999999999" customHeight="1" x14ac:dyDescent="0.3">
      <c r="B22" s="68" t="str">
        <f>CHOOSE(1+MOD($F$3+1-2,7),"Su","M","Tu","W","Th","F","Sa")</f>
        <v>Su</v>
      </c>
      <c r="C22" s="68" t="str">
        <f>CHOOSE(1+MOD($F$3+2-2,7),"Su","M","Tu","W","Th","F","Sa")</f>
        <v>M</v>
      </c>
      <c r="D22" s="68" t="str">
        <f>CHOOSE(1+MOD($F$3+3-2,7),"Su","M","Tu","W","Th","F","Sa")</f>
        <v>Tu</v>
      </c>
      <c r="E22" s="68" t="str">
        <f>CHOOSE(1+MOD($F$3+4-2,7),"Su","M","Tu","W","Th","F","Sa")</f>
        <v>W</v>
      </c>
      <c r="F22" s="68" t="str">
        <f>CHOOSE(1+MOD($F$3+5-2,7),"Su","M","Tu","W","Th","F","Sa")</f>
        <v>Th</v>
      </c>
      <c r="G22" s="68" t="str">
        <f>CHOOSE(1+MOD($F$3+6-2,7),"Su","M","Tu","W","Th","F","Sa")</f>
        <v>F</v>
      </c>
      <c r="H22" s="68" t="str">
        <f>CHOOSE(1+MOD($F$3+7-2,7),"Su","M","Tu","W","Th","F","Sa")</f>
        <v>Sa</v>
      </c>
      <c r="I22" s="66"/>
      <c r="J22" s="75"/>
      <c r="K22" s="137"/>
      <c r="M22" s="100"/>
      <c r="N22" s="109"/>
      <c r="O22" s="156"/>
      <c r="P22" s="108"/>
      <c r="Q22" s="58"/>
    </row>
    <row r="23" spans="2:19" s="53" customFormat="1" ht="16.149999999999999" customHeight="1" x14ac:dyDescent="0.25">
      <c r="B23" s="94" t="str">
        <f>IF(WEEKDAY(B21,1)=$F$3,B21,"")</f>
        <v/>
      </c>
      <c r="C23" s="94" t="str">
        <f>IF(B23="",IF(WEEKDAY(B21,1)=MOD($F$3,7)+1,B21,""),B23+1)</f>
        <v/>
      </c>
      <c r="D23" s="94" t="str">
        <f>IF(C23="",IF(WEEKDAY(B21,1)=MOD($F$3+1,7)+1,B21,""),C23+1)</f>
        <v/>
      </c>
      <c r="E23" s="95" t="str">
        <f>IF(D23="",IF(WEEKDAY(B21,1)=MOD($F$3+2,7)+1,B21,""),D23+1)</f>
        <v/>
      </c>
      <c r="F23" s="94">
        <f>IF(E23="",IF(WEEKDAY(B21,1)=MOD($F$3+3,7)+1,B21,""),E23+1)</f>
        <v>44896</v>
      </c>
      <c r="G23" s="94">
        <f>IF(F23="",IF(WEEKDAY(B21,1)=MOD($F$3+4,7)+1,B21,""),F23+1)</f>
        <v>44897</v>
      </c>
      <c r="H23" s="94">
        <f>IF(G23="",IF(WEEKDAY(B21,1)=MOD($F$3+5,7)+1,B21,""),G23+1)</f>
        <v>44898</v>
      </c>
      <c r="I23" s="66"/>
      <c r="J23" s="75"/>
      <c r="K23" s="137"/>
      <c r="M23" s="100"/>
      <c r="N23" s="109"/>
      <c r="O23" s="156"/>
      <c r="P23" s="109"/>
      <c r="Q23" s="71"/>
    </row>
    <row r="24" spans="2:19" s="53" customFormat="1" x14ac:dyDescent="0.25">
      <c r="B24" s="94">
        <f>IF(H23="","",IF(MONTH(H23+1)&lt;&gt;MONTH(H23),"",H23+1))</f>
        <v>44899</v>
      </c>
      <c r="C24" s="94">
        <f>IF(B24="","",IF(MONTH(B24+1)&lt;&gt;MONTH(B24),"",B24+1))</f>
        <v>44900</v>
      </c>
      <c r="D24" s="94">
        <f t="shared" ref="D24:H24" si="3">IF(C24="","",IF(MONTH(C24+1)&lt;&gt;MONTH(C24),"",C24+1))</f>
        <v>44901</v>
      </c>
      <c r="E24" s="95">
        <f t="shared" si="3"/>
        <v>44902</v>
      </c>
      <c r="F24" s="94">
        <f t="shared" si="3"/>
        <v>44903</v>
      </c>
      <c r="G24" s="94">
        <f t="shared" si="3"/>
        <v>44904</v>
      </c>
      <c r="H24" s="94">
        <f t="shared" si="3"/>
        <v>44905</v>
      </c>
      <c r="I24" s="66"/>
      <c r="J24" s="75"/>
      <c r="K24" s="137"/>
      <c r="M24" s="100"/>
      <c r="N24" s="109"/>
      <c r="O24" s="156"/>
      <c r="P24" s="109"/>
      <c r="Q24" s="58"/>
    </row>
    <row r="25" spans="2:19" s="53" customFormat="1" ht="16.149999999999999" customHeight="1" x14ac:dyDescent="0.3">
      <c r="B25" s="94">
        <f t="shared" ref="B25:B27" si="4">IF(H24="","",IF(MONTH(H24+1)&lt;&gt;MONTH(H24),"",H24+1))</f>
        <v>44906</v>
      </c>
      <c r="C25" s="95">
        <f t="shared" ref="C25:H27" si="5">IF(B25="","",IF(MONTH(B25+1)&lt;&gt;MONTH(B25),"",B25+1))</f>
        <v>44907</v>
      </c>
      <c r="D25" s="95">
        <f t="shared" si="5"/>
        <v>44908</v>
      </c>
      <c r="E25" s="94">
        <f t="shared" si="5"/>
        <v>44909</v>
      </c>
      <c r="F25" s="94">
        <f t="shared" si="5"/>
        <v>44910</v>
      </c>
      <c r="G25" s="94">
        <f t="shared" si="5"/>
        <v>44911</v>
      </c>
      <c r="H25" s="94">
        <f t="shared" si="5"/>
        <v>44912</v>
      </c>
      <c r="I25" s="66"/>
      <c r="J25" s="75"/>
      <c r="K25" s="137"/>
      <c r="M25" s="100"/>
      <c r="N25" s="151"/>
      <c r="O25" s="156"/>
      <c r="P25" s="83"/>
      <c r="Q25" s="58"/>
    </row>
    <row r="26" spans="2:19" s="53" customFormat="1" ht="16.149999999999999" customHeight="1" x14ac:dyDescent="0.25">
      <c r="B26" s="94">
        <f t="shared" si="4"/>
        <v>44913</v>
      </c>
      <c r="C26" s="94">
        <f t="shared" si="5"/>
        <v>44914</v>
      </c>
      <c r="D26" s="95">
        <f t="shared" si="5"/>
        <v>44915</v>
      </c>
      <c r="E26" s="94">
        <f t="shared" si="5"/>
        <v>44916</v>
      </c>
      <c r="F26" s="94">
        <f t="shared" si="5"/>
        <v>44917</v>
      </c>
      <c r="G26" s="94">
        <f t="shared" si="5"/>
        <v>44918</v>
      </c>
      <c r="H26" s="94">
        <f t="shared" si="5"/>
        <v>44919</v>
      </c>
      <c r="I26" s="66"/>
      <c r="J26" s="75"/>
      <c r="K26" s="137"/>
      <c r="L26" s="58"/>
      <c r="M26" s="100"/>
      <c r="N26" s="109"/>
      <c r="O26" s="156"/>
      <c r="P26" s="109"/>
      <c r="Q26" s="58"/>
    </row>
    <row r="27" spans="2:19" s="53" customFormat="1" ht="15.5" customHeight="1" x14ac:dyDescent="0.25">
      <c r="B27" s="94">
        <f t="shared" si="4"/>
        <v>44920</v>
      </c>
      <c r="C27" s="94">
        <f t="shared" si="5"/>
        <v>44921</v>
      </c>
      <c r="D27" s="94">
        <f t="shared" si="5"/>
        <v>44922</v>
      </c>
      <c r="E27" s="94">
        <f t="shared" si="5"/>
        <v>44923</v>
      </c>
      <c r="F27" s="94">
        <f t="shared" si="5"/>
        <v>44924</v>
      </c>
      <c r="G27" s="94">
        <f t="shared" si="5"/>
        <v>44925</v>
      </c>
      <c r="H27" s="94">
        <f t="shared" si="5"/>
        <v>44926</v>
      </c>
      <c r="I27" s="66"/>
      <c r="J27" s="75"/>
      <c r="K27" s="137"/>
      <c r="M27" s="100"/>
      <c r="N27" s="109"/>
      <c r="O27" s="156"/>
      <c r="P27" s="109"/>
      <c r="Q27" s="58"/>
    </row>
    <row r="28" spans="2:19" s="53" customFormat="1" ht="13" customHeight="1" x14ac:dyDescent="0.3">
      <c r="I28" s="66"/>
      <c r="J28" s="75"/>
      <c r="K28" s="137"/>
      <c r="M28" s="100"/>
      <c r="N28" s="109"/>
      <c r="O28" s="156"/>
      <c r="P28" s="108"/>
      <c r="Q28" s="58"/>
    </row>
    <row r="29" spans="2:19" s="53" customFormat="1" ht="15" customHeight="1" x14ac:dyDescent="0.3">
      <c r="B29" s="161">
        <v>44927</v>
      </c>
      <c r="C29" s="162"/>
      <c r="D29" s="162"/>
      <c r="E29" s="162"/>
      <c r="F29" s="162"/>
      <c r="G29" s="162"/>
      <c r="H29" s="162"/>
      <c r="I29" s="66"/>
      <c r="J29" s="75"/>
      <c r="K29" s="137"/>
      <c r="M29" s="100"/>
      <c r="N29" s="109"/>
      <c r="O29" s="156"/>
      <c r="P29" s="108"/>
      <c r="Q29" s="58"/>
      <c r="R29" s="6"/>
    </row>
    <row r="30" spans="2:19" s="67" customFormat="1" ht="16.149999999999999" customHeight="1" x14ac:dyDescent="0.3">
      <c r="B30" s="56" t="str">
        <f>CHOOSE(1+MOD($F$3+1-2,7),"Su","M","Tu","W","Th","F","Sa")</f>
        <v>Su</v>
      </c>
      <c r="C30" s="56" t="str">
        <f>CHOOSE(1+MOD($F$3+2-2,7),"Su","M","Tu","W","Th","F","Sa")</f>
        <v>M</v>
      </c>
      <c r="D30" s="68" t="str">
        <f>CHOOSE(1+MOD($F$3+3-2,7),"Su","M","Tu","W","Th","F","Sa")</f>
        <v>Tu</v>
      </c>
      <c r="E30" s="68" t="str">
        <f>CHOOSE(1+MOD($F$3+4-2,7),"Su","M","Tu","W","Th","F","Sa")</f>
        <v>W</v>
      </c>
      <c r="F30" s="68" t="str">
        <f>CHOOSE(1+MOD($F$3+5-2,7),"Su","M","Tu","W","Th","F","Sa")</f>
        <v>Th</v>
      </c>
      <c r="G30" s="68" t="str">
        <f>CHOOSE(1+MOD($F$3+6-2,7),"Su","M","Tu","W","Th","F","Sa")</f>
        <v>F</v>
      </c>
      <c r="H30" s="68" t="str">
        <f>CHOOSE(1+MOD($F$3+7-2,7),"Su","M","Tu","W","Th","F","Sa")</f>
        <v>Sa</v>
      </c>
      <c r="I30" s="66"/>
      <c r="J30" s="160" t="s">
        <v>92</v>
      </c>
      <c r="K30" s="160"/>
      <c r="L30" s="160"/>
      <c r="M30" s="160"/>
      <c r="N30" s="108"/>
      <c r="O30" s="108"/>
      <c r="P30" s="108"/>
      <c r="Q30" s="58"/>
      <c r="R30" s="53"/>
      <c r="S30" s="53"/>
    </row>
    <row r="31" spans="2:19" s="53" customFormat="1" ht="15.5" customHeight="1" x14ac:dyDescent="0.25">
      <c r="B31" s="94">
        <f>IF(WEEKDAY(B29,1)=$F$3,B29,"")</f>
        <v>44927</v>
      </c>
      <c r="C31" s="94">
        <f>IF(B31="",IF(WEEKDAY(B29,1)=MOD($F$3,7)+1,B29,""),B31+1)</f>
        <v>44928</v>
      </c>
      <c r="D31" s="94">
        <f>IF(C31="",IF(WEEKDAY(B29,1)=MOD($F$3+1,7)+1,B29,""),C31+1)</f>
        <v>44929</v>
      </c>
      <c r="E31" s="94">
        <f>IF(D31="",IF(WEEKDAY(B29,1)=MOD($F$3+2,7)+1,B29,""),D31+1)</f>
        <v>44930</v>
      </c>
      <c r="F31" s="94">
        <f>IF(E31="",IF(WEEKDAY(B29,1)=MOD($F$3+3,7)+1,B29,""),E31+1)</f>
        <v>44931</v>
      </c>
      <c r="G31" s="95">
        <f>IF(F31="",IF(WEEKDAY(B29,1)=MOD($F$3+4,7)+1,B29,""),F31+1)</f>
        <v>44932</v>
      </c>
      <c r="H31" s="94">
        <f>IF(G31="",IF(WEEKDAY(B29,1)=MOD($F$3+5,7)+1,B29,""),G31+1)</f>
        <v>44933</v>
      </c>
      <c r="I31" s="66"/>
      <c r="J31" s="75" t="s">
        <v>19</v>
      </c>
      <c r="K31" s="110" t="s">
        <v>19</v>
      </c>
      <c r="L31" s="111" t="s">
        <v>93</v>
      </c>
      <c r="M31" s="112" t="s">
        <v>19</v>
      </c>
      <c r="N31" s="151" t="s">
        <v>97</v>
      </c>
      <c r="O31" s="112" t="s">
        <v>19</v>
      </c>
      <c r="P31" s="109"/>
      <c r="Q31" s="58"/>
    </row>
    <row r="32" spans="2:19" s="53" customFormat="1" ht="16.5" customHeight="1" x14ac:dyDescent="0.25">
      <c r="B32" s="94">
        <f>IF(H31="","",IF(MONTH(H31+1)&lt;&gt;MONTH(H31),"",H31+1))</f>
        <v>44934</v>
      </c>
      <c r="C32" s="94">
        <f>IF(B32="","",IF(MONTH(B32+1)&lt;&gt;MONTH(B32),"",B32+1))</f>
        <v>44935</v>
      </c>
      <c r="D32" s="94">
        <f t="shared" ref="D32:H32" si="6">IF(C32="","",IF(MONTH(C32+1)&lt;&gt;MONTH(C32),"",C32+1))</f>
        <v>44936</v>
      </c>
      <c r="E32" s="94">
        <f t="shared" si="6"/>
        <v>44937</v>
      </c>
      <c r="F32" s="94">
        <f t="shared" si="6"/>
        <v>44938</v>
      </c>
      <c r="G32" s="94">
        <f t="shared" si="6"/>
        <v>44939</v>
      </c>
      <c r="H32" s="94">
        <f t="shared" si="6"/>
        <v>44940</v>
      </c>
      <c r="I32" s="66"/>
      <c r="J32" s="75" t="s">
        <v>19</v>
      </c>
      <c r="K32" s="110" t="s">
        <v>19</v>
      </c>
      <c r="L32" s="111" t="s">
        <v>94</v>
      </c>
      <c r="M32" s="112" t="s">
        <v>19</v>
      </c>
      <c r="N32" s="151" t="s">
        <v>97</v>
      </c>
      <c r="O32" s="112" t="s">
        <v>19</v>
      </c>
      <c r="P32" s="82"/>
      <c r="Q32" s="58"/>
    </row>
    <row r="33" spans="2:18" s="53" customFormat="1" ht="14" customHeight="1" x14ac:dyDescent="0.25">
      <c r="B33" s="94">
        <f t="shared" ref="B33:B36" si="7">IF(H32="","",IF(MONTH(H32+1)&lt;&gt;MONTH(H32),"",H32+1))</f>
        <v>44941</v>
      </c>
      <c r="C33" s="94">
        <f t="shared" ref="C33:H36" si="8">IF(B33="","",IF(MONTH(B33+1)&lt;&gt;MONTH(B33),"",B33+1))</f>
        <v>44942</v>
      </c>
      <c r="D33" s="94">
        <f t="shared" si="8"/>
        <v>44943</v>
      </c>
      <c r="E33" s="94">
        <f t="shared" si="8"/>
        <v>44944</v>
      </c>
      <c r="F33" s="94">
        <f t="shared" si="8"/>
        <v>44945</v>
      </c>
      <c r="G33" s="94">
        <f t="shared" si="8"/>
        <v>44946</v>
      </c>
      <c r="H33" s="94">
        <f t="shared" si="8"/>
        <v>44947</v>
      </c>
      <c r="I33" s="66"/>
      <c r="J33" s="75" t="s">
        <v>19</v>
      </c>
      <c r="K33" s="110" t="s">
        <v>19</v>
      </c>
      <c r="L33" s="111" t="s">
        <v>95</v>
      </c>
      <c r="M33" s="112" t="s">
        <v>19</v>
      </c>
      <c r="N33" s="151" t="s">
        <v>97</v>
      </c>
      <c r="O33" s="112" t="s">
        <v>19</v>
      </c>
      <c r="P33" s="82"/>
      <c r="Q33" s="58"/>
    </row>
    <row r="34" spans="2:18" s="53" customFormat="1" ht="13.5" customHeight="1" x14ac:dyDescent="0.25">
      <c r="B34" s="94">
        <f t="shared" si="7"/>
        <v>44948</v>
      </c>
      <c r="C34" s="94">
        <f t="shared" si="8"/>
        <v>44949</v>
      </c>
      <c r="D34" s="94">
        <f t="shared" si="8"/>
        <v>44950</v>
      </c>
      <c r="E34" s="94">
        <f t="shared" si="8"/>
        <v>44951</v>
      </c>
      <c r="F34" s="94">
        <f t="shared" si="8"/>
        <v>44952</v>
      </c>
      <c r="G34" s="94">
        <f t="shared" si="8"/>
        <v>44953</v>
      </c>
      <c r="H34" s="94">
        <f t="shared" si="8"/>
        <v>44954</v>
      </c>
      <c r="I34" s="66"/>
      <c r="J34" s="75" t="s">
        <v>19</v>
      </c>
      <c r="K34" s="110" t="s">
        <v>19</v>
      </c>
      <c r="L34" s="111" t="s">
        <v>96</v>
      </c>
      <c r="M34" s="105" t="s">
        <v>19</v>
      </c>
      <c r="N34" s="151" t="s">
        <v>97</v>
      </c>
      <c r="O34" s="105" t="s">
        <v>19</v>
      </c>
      <c r="P34" s="51"/>
      <c r="Q34" s="58"/>
    </row>
    <row r="35" spans="2:18" s="53" customFormat="1" ht="14" customHeight="1" x14ac:dyDescent="0.25">
      <c r="B35" s="94">
        <f t="shared" si="7"/>
        <v>44955</v>
      </c>
      <c r="C35" s="94">
        <f t="shared" si="8"/>
        <v>44956</v>
      </c>
      <c r="D35" s="94">
        <f t="shared" si="8"/>
        <v>44957</v>
      </c>
      <c r="E35" s="94" t="str">
        <f t="shared" si="8"/>
        <v/>
      </c>
      <c r="F35" s="94" t="str">
        <f t="shared" si="8"/>
        <v/>
      </c>
      <c r="G35" s="94" t="str">
        <f t="shared" si="8"/>
        <v/>
      </c>
      <c r="H35" s="94" t="str">
        <f t="shared" si="8"/>
        <v/>
      </c>
      <c r="J35" s="75"/>
      <c r="K35" s="137"/>
      <c r="M35" s="100"/>
      <c r="N35" s="114"/>
      <c r="O35" s="114"/>
      <c r="P35" s="114"/>
      <c r="Q35" s="58"/>
    </row>
    <row r="36" spans="2:18" s="53" customFormat="1" ht="13.5" customHeight="1" x14ac:dyDescent="0.25">
      <c r="B36" s="94" t="str">
        <f t="shared" si="7"/>
        <v/>
      </c>
      <c r="C36" s="94" t="str">
        <f t="shared" si="8"/>
        <v/>
      </c>
      <c r="D36" s="94" t="str">
        <f t="shared" si="8"/>
        <v/>
      </c>
      <c r="E36" s="94" t="str">
        <f t="shared" si="8"/>
        <v/>
      </c>
      <c r="F36" s="94" t="str">
        <f t="shared" si="8"/>
        <v/>
      </c>
      <c r="G36" s="94" t="str">
        <f t="shared" si="8"/>
        <v/>
      </c>
      <c r="H36" s="94" t="str">
        <f t="shared" si="8"/>
        <v/>
      </c>
      <c r="I36" s="60"/>
      <c r="J36" s="81"/>
      <c r="K36" s="136"/>
      <c r="L36" s="89"/>
      <c r="M36" s="14"/>
      <c r="N36" s="113"/>
      <c r="O36" s="113"/>
      <c r="P36" s="113"/>
    </row>
    <row r="37" spans="2:18" s="53" customFormat="1" ht="17" customHeight="1" x14ac:dyDescent="0.25">
      <c r="B37" s="90"/>
      <c r="C37" s="90"/>
      <c r="D37" s="90"/>
      <c r="E37" s="90"/>
      <c r="F37" s="90"/>
      <c r="G37" s="90"/>
      <c r="H37" s="90"/>
      <c r="I37" s="60"/>
      <c r="J37" s="148"/>
      <c r="K37" s="148"/>
      <c r="L37" s="148"/>
      <c r="M37" s="148"/>
      <c r="N37" s="113"/>
      <c r="O37" s="113"/>
      <c r="P37" s="113"/>
    </row>
    <row r="38" spans="2:18" s="53" customFormat="1" ht="16.149999999999999" customHeight="1" x14ac:dyDescent="0.25">
      <c r="B38" s="161">
        <v>44958</v>
      </c>
      <c r="C38" s="162"/>
      <c r="D38" s="162"/>
      <c r="E38" s="162"/>
      <c r="F38" s="162"/>
      <c r="G38" s="162"/>
      <c r="H38" s="162"/>
      <c r="I38" s="60"/>
      <c r="J38" s="75"/>
      <c r="K38" s="110"/>
      <c r="L38" s="111"/>
      <c r="M38" s="112"/>
      <c r="N38" s="105"/>
      <c r="O38" s="105"/>
      <c r="P38" s="105"/>
      <c r="R38" s="6"/>
    </row>
    <row r="39" spans="2:18" s="67" customFormat="1" ht="16.149999999999999" customHeight="1" x14ac:dyDescent="0.25">
      <c r="B39" s="56" t="str">
        <f>CHOOSE(1+MOD($F$3+1-2,7),"Su","M","Tu","W","Th","F","Sa")</f>
        <v>Su</v>
      </c>
      <c r="C39" s="56" t="str">
        <f>CHOOSE(1+MOD($F$3+2-2,7),"Su","M","Tu","W","Th","F","Sa")</f>
        <v>M</v>
      </c>
      <c r="D39" s="68" t="str">
        <f>CHOOSE(1+MOD($F$3+3-2,7),"Su","M","Tu","W","Th","F","Sa")</f>
        <v>Tu</v>
      </c>
      <c r="E39" s="68" t="str">
        <f>CHOOSE(1+MOD($F$3+4-2,7),"Su","M","Tu","W","Th","F","Sa")</f>
        <v>W</v>
      </c>
      <c r="F39" s="68" t="str">
        <f>CHOOSE(1+MOD($F$3+5-2,7),"Su","M","Tu","W","Th","F","Sa")</f>
        <v>Th</v>
      </c>
      <c r="G39" s="68" t="str">
        <f>CHOOSE(1+MOD($F$3+6-2,7),"Su","M","Tu","W","Th","F","Sa")</f>
        <v>F</v>
      </c>
      <c r="H39" s="68" t="str">
        <f>CHOOSE(1+MOD($F$3+7-2,7),"Su","M","Tu","W","Th","F","Sa")</f>
        <v>Sa</v>
      </c>
      <c r="I39" s="57"/>
      <c r="J39" s="75"/>
      <c r="K39" s="110"/>
      <c r="L39" s="111"/>
      <c r="M39" s="112"/>
      <c r="N39" s="80"/>
      <c r="O39" s="80"/>
      <c r="P39" s="80"/>
      <c r="Q39" s="53"/>
      <c r="R39" s="53"/>
    </row>
    <row r="40" spans="2:18" s="53" customFormat="1" ht="16.149999999999999" customHeight="1" x14ac:dyDescent="0.25">
      <c r="B40" s="94" t="str">
        <f>IF(WEEKDAY(B38,1)=$F$3,B38,"")</f>
        <v/>
      </c>
      <c r="C40" s="94" t="str">
        <f>IF(B40="",IF(WEEKDAY(B38,1)=MOD($F$3,7)+1,B38,""),B40+1)</f>
        <v/>
      </c>
      <c r="D40" s="94" t="str">
        <f>IF(C40="",IF(WEEKDAY(B38,1)=MOD($F$3+1,7)+1,B38,""),C40+1)</f>
        <v/>
      </c>
      <c r="E40" s="94">
        <f>IF(D40="",IF(WEEKDAY(B38,1)=MOD($F$3+2,7)+1,B38,""),D40+1)</f>
        <v>44958</v>
      </c>
      <c r="F40" s="94">
        <f>IF(E40="",IF(WEEKDAY(B38,1)=MOD($F$3+3,7)+1,B38,""),E40+1)</f>
        <v>44959</v>
      </c>
      <c r="G40" s="95">
        <f>IF(F40="",IF(WEEKDAY(B38,1)=MOD($F$3+4,7)+1,B38,""),F40+1)</f>
        <v>44960</v>
      </c>
      <c r="H40" s="94">
        <f>IF(G40="",IF(WEEKDAY(B38,1)=MOD($F$3+5,7)+1,B38,""),G40+1)</f>
        <v>44961</v>
      </c>
      <c r="I40" s="57"/>
      <c r="J40" s="75"/>
      <c r="K40" s="110"/>
      <c r="L40" s="111"/>
      <c r="M40" s="112"/>
      <c r="N40" s="80"/>
      <c r="O40" s="80"/>
      <c r="P40" s="80"/>
    </row>
    <row r="41" spans="2:18" s="53" customFormat="1" ht="16.149999999999999" customHeight="1" x14ac:dyDescent="0.25">
      <c r="B41" s="94">
        <f>IF(H40="","",IF(MONTH(H40+1)&lt;&gt;MONTH(H40),"",H40+1))</f>
        <v>44962</v>
      </c>
      <c r="C41" s="94">
        <f>IF(B41="","",IF(MONTH(B41+1)&lt;&gt;MONTH(B41),"",B41+1))</f>
        <v>44963</v>
      </c>
      <c r="D41" s="94">
        <f t="shared" ref="D41:H44" si="9">IF(C41="","",IF(MONTH(C41+1)&lt;&gt;MONTH(C41),"",C41+1))</f>
        <v>44964</v>
      </c>
      <c r="E41" s="94">
        <f t="shared" si="9"/>
        <v>44965</v>
      </c>
      <c r="F41" s="94">
        <f t="shared" si="9"/>
        <v>44966</v>
      </c>
      <c r="G41" s="94">
        <f t="shared" si="9"/>
        <v>44967</v>
      </c>
      <c r="H41" s="94">
        <f t="shared" si="9"/>
        <v>44968</v>
      </c>
      <c r="I41" s="57"/>
      <c r="J41" s="75"/>
      <c r="K41" s="110"/>
      <c r="L41" s="111"/>
      <c r="M41" s="112"/>
      <c r="N41" s="78"/>
      <c r="O41" s="78"/>
      <c r="P41" s="78"/>
    </row>
    <row r="42" spans="2:18" s="53" customFormat="1" ht="16.149999999999999" customHeight="1" x14ac:dyDescent="0.2">
      <c r="B42" s="94">
        <f t="shared" ref="B42:B44" si="10">IF(H41="","",IF(MONTH(H41+1)&lt;&gt;MONTH(H41),"",H41+1))</f>
        <v>44969</v>
      </c>
      <c r="C42" s="94">
        <f t="shared" ref="C42:C44" si="11">IF(B42="","",IF(MONTH(B42+1)&lt;&gt;MONTH(B42),"",B42+1))</f>
        <v>44970</v>
      </c>
      <c r="D42" s="94">
        <f t="shared" si="9"/>
        <v>44971</v>
      </c>
      <c r="E42" s="94">
        <f t="shared" si="9"/>
        <v>44972</v>
      </c>
      <c r="F42" s="94">
        <f t="shared" si="9"/>
        <v>44973</v>
      </c>
      <c r="G42" s="94">
        <f t="shared" si="9"/>
        <v>44974</v>
      </c>
      <c r="H42" s="94">
        <f t="shared" si="9"/>
        <v>44975</v>
      </c>
      <c r="I42" s="57"/>
      <c r="J42" s="75"/>
      <c r="K42" s="110"/>
      <c r="L42" s="111"/>
      <c r="M42" s="112"/>
      <c r="N42" s="85"/>
      <c r="O42" s="85"/>
      <c r="P42" s="85"/>
    </row>
    <row r="43" spans="2:18" s="53" customFormat="1" ht="16.149999999999999" customHeight="1" x14ac:dyDescent="0.25">
      <c r="B43" s="94">
        <f t="shared" si="10"/>
        <v>44976</v>
      </c>
      <c r="C43" s="94">
        <f t="shared" si="11"/>
        <v>44977</v>
      </c>
      <c r="D43" s="94">
        <f t="shared" si="9"/>
        <v>44978</v>
      </c>
      <c r="E43" s="94">
        <f t="shared" si="9"/>
        <v>44979</v>
      </c>
      <c r="F43" s="94">
        <f t="shared" si="9"/>
        <v>44980</v>
      </c>
      <c r="G43" s="94">
        <f t="shared" si="9"/>
        <v>44981</v>
      </c>
      <c r="H43" s="94">
        <f t="shared" si="9"/>
        <v>44982</v>
      </c>
      <c r="I43" s="57"/>
      <c r="J43" s="75"/>
      <c r="K43" s="110"/>
      <c r="L43" s="111"/>
      <c r="M43" s="112"/>
      <c r="N43" s="78"/>
      <c r="O43" s="78"/>
      <c r="P43" s="78"/>
    </row>
    <row r="44" spans="2:18" s="53" customFormat="1" ht="16.149999999999999" customHeight="1" x14ac:dyDescent="0.25">
      <c r="B44" s="94">
        <f t="shared" si="10"/>
        <v>44983</v>
      </c>
      <c r="C44" s="94">
        <f t="shared" si="11"/>
        <v>44984</v>
      </c>
      <c r="D44" s="94">
        <f t="shared" si="9"/>
        <v>44985</v>
      </c>
      <c r="E44" s="94" t="str">
        <f t="shared" si="9"/>
        <v/>
      </c>
      <c r="F44" s="94" t="str">
        <f t="shared" si="9"/>
        <v/>
      </c>
      <c r="G44" s="94" t="str">
        <f t="shared" si="9"/>
        <v/>
      </c>
      <c r="H44" s="94" t="str">
        <f t="shared" si="9"/>
        <v/>
      </c>
      <c r="I44" s="45"/>
      <c r="J44" s="43"/>
      <c r="K44" s="78"/>
      <c r="L44" s="43"/>
      <c r="M44" s="78"/>
      <c r="N44" s="78"/>
      <c r="O44" s="78"/>
      <c r="P44" s="78"/>
    </row>
    <row r="45" spans="2:18" s="53" customFormat="1" ht="16.149999999999999" customHeight="1" x14ac:dyDescent="0.25">
      <c r="B45" s="115"/>
      <c r="C45" s="115"/>
      <c r="D45" s="115"/>
      <c r="E45" s="115"/>
      <c r="F45" s="115"/>
      <c r="G45" s="115"/>
      <c r="H45" s="115"/>
      <c r="I45" s="45"/>
      <c r="J45" s="43"/>
      <c r="K45" s="78"/>
      <c r="L45" s="43"/>
      <c r="M45" s="78"/>
      <c r="N45" s="78"/>
      <c r="O45" s="78"/>
      <c r="P45" s="78"/>
    </row>
    <row r="46" spans="2:18" s="53" customFormat="1" ht="16.149999999999999" customHeight="1" x14ac:dyDescent="0.25">
      <c r="B46" s="161">
        <v>44986</v>
      </c>
      <c r="C46" s="162"/>
      <c r="D46" s="162"/>
      <c r="E46" s="162"/>
      <c r="F46" s="162"/>
      <c r="G46" s="162"/>
      <c r="H46" s="162"/>
      <c r="I46" s="45"/>
      <c r="J46" s="43"/>
      <c r="K46" s="78"/>
      <c r="L46" s="43"/>
      <c r="M46" s="78"/>
      <c r="N46" s="78"/>
      <c r="O46" s="78"/>
      <c r="P46" s="78"/>
    </row>
    <row r="47" spans="2:18" s="53" customFormat="1" ht="16.149999999999999" customHeight="1" x14ac:dyDescent="0.25">
      <c r="B47" s="56" t="str">
        <f>CHOOSE(1+MOD($F$3+1-2,7),"Su","M","Tu","W","Th","F","Sa")</f>
        <v>Su</v>
      </c>
      <c r="C47" s="56" t="str">
        <f>CHOOSE(1+MOD($F$3+2-2,7),"Su","M","Tu","W","Th","F","Sa")</f>
        <v>M</v>
      </c>
      <c r="D47" s="68" t="str">
        <f>CHOOSE(1+MOD($F$3+3-2,7),"Su","M","Tu","W","Th","F","Sa")</f>
        <v>Tu</v>
      </c>
      <c r="E47" s="68" t="str">
        <f>CHOOSE(1+MOD($F$3+4-2,7),"Su","M","Tu","W","Th","F","Sa")</f>
        <v>W</v>
      </c>
      <c r="F47" s="68" t="str">
        <f>CHOOSE(1+MOD($F$3+5-2,7),"Su","M","Tu","W","Th","F","Sa")</f>
        <v>Th</v>
      </c>
      <c r="G47" s="68" t="str">
        <f>CHOOSE(1+MOD($F$3+6-2,7),"Su","M","Tu","W","Th","F","Sa")</f>
        <v>F</v>
      </c>
      <c r="H47" s="68" t="str">
        <f>CHOOSE(1+MOD($F$3+7-2,7),"Su","M","Tu","W","Th","F","Sa")</f>
        <v>Sa</v>
      </c>
      <c r="I47" s="45"/>
      <c r="J47" s="43"/>
      <c r="K47" s="78"/>
      <c r="L47" s="43"/>
      <c r="M47" s="78"/>
      <c r="N47" s="78"/>
      <c r="O47" s="78"/>
      <c r="P47" s="78"/>
    </row>
    <row r="48" spans="2:18" s="53" customFormat="1" ht="16.149999999999999" customHeight="1" x14ac:dyDescent="0.25">
      <c r="B48" s="94" t="str">
        <f>IF(WEEKDAY(B46,1)=$F$3,B46,"")</f>
        <v/>
      </c>
      <c r="C48" s="94" t="str">
        <f>IF(B48="",IF(WEEKDAY(B46,1)=MOD($F$3,7)+1,B46,""),B48+1)</f>
        <v/>
      </c>
      <c r="D48" s="94" t="str">
        <f>IF(C48="",IF(WEEKDAY(B46,1)=MOD($F$3+1,7)+1,B46,""),C48+1)</f>
        <v/>
      </c>
      <c r="E48" s="94">
        <f>IF(D48="",IF(WEEKDAY(B46,1)=MOD($F$3+2,7)+1,B46,""),D48+1)</f>
        <v>44986</v>
      </c>
      <c r="F48" s="94">
        <f>IF(E48="",IF(WEEKDAY(B46,1)=MOD($F$3+3,7)+1,B46,""),E48+1)</f>
        <v>44987</v>
      </c>
      <c r="G48" s="95">
        <f>IF(F48="",IF(WEEKDAY(B46,1)=MOD($F$3+4,7)+1,B46,""),F48+1)</f>
        <v>44988</v>
      </c>
      <c r="H48" s="94">
        <f>IF(G48="",IF(WEEKDAY(B46,1)=MOD($F$3+5,7)+1,B46,""),G48+1)</f>
        <v>44989</v>
      </c>
      <c r="I48" s="45"/>
      <c r="J48" s="43"/>
      <c r="K48" s="78"/>
      <c r="L48" s="43"/>
      <c r="M48" s="78"/>
      <c r="N48" s="78"/>
      <c r="O48" s="78"/>
      <c r="P48" s="78"/>
    </row>
    <row r="49" spans="2:16" s="53" customFormat="1" ht="16.149999999999999" customHeight="1" x14ac:dyDescent="0.25">
      <c r="B49" s="94">
        <f>IF(H48="","",IF(MONTH(H48+1)&lt;&gt;MONTH(H48),"",H48+1))</f>
        <v>44990</v>
      </c>
      <c r="C49" s="94">
        <f>IF(B49="","",IF(MONTH(B49+1)&lt;&gt;MONTH(B49),"",B49+1))</f>
        <v>44991</v>
      </c>
      <c r="D49" s="94">
        <f t="shared" ref="D49:D52" si="12">IF(C49="","",IF(MONTH(C49+1)&lt;&gt;MONTH(C49),"",C49+1))</f>
        <v>44992</v>
      </c>
      <c r="E49" s="94">
        <f t="shared" ref="E49:E52" si="13">IF(D49="","",IF(MONTH(D49+1)&lt;&gt;MONTH(D49),"",D49+1))</f>
        <v>44993</v>
      </c>
      <c r="F49" s="94">
        <f t="shared" ref="F49:F52" si="14">IF(E49="","",IF(MONTH(E49+1)&lt;&gt;MONTH(E49),"",E49+1))</f>
        <v>44994</v>
      </c>
      <c r="G49" s="94">
        <f t="shared" ref="G49:G52" si="15">IF(F49="","",IF(MONTH(F49+1)&lt;&gt;MONTH(F49),"",F49+1))</f>
        <v>44995</v>
      </c>
      <c r="H49" s="94">
        <f t="shared" ref="H49:H52" si="16">IF(G49="","",IF(MONTH(G49+1)&lt;&gt;MONTH(G49),"",G49+1))</f>
        <v>44996</v>
      </c>
      <c r="I49" s="45"/>
      <c r="J49" s="43"/>
      <c r="K49" s="78"/>
      <c r="L49" s="43"/>
      <c r="M49" s="78"/>
      <c r="N49" s="78"/>
      <c r="O49" s="78"/>
      <c r="P49" s="78"/>
    </row>
    <row r="50" spans="2:16" s="53" customFormat="1" ht="16.149999999999999" customHeight="1" x14ac:dyDescent="0.25">
      <c r="B50" s="94">
        <f t="shared" ref="B50:B52" si="17">IF(H49="","",IF(MONTH(H49+1)&lt;&gt;MONTH(H49),"",H49+1))</f>
        <v>44997</v>
      </c>
      <c r="C50" s="94">
        <f t="shared" ref="C50:C52" si="18">IF(B50="","",IF(MONTH(B50+1)&lt;&gt;MONTH(B50),"",B50+1))</f>
        <v>44998</v>
      </c>
      <c r="D50" s="94">
        <f t="shared" si="12"/>
        <v>44999</v>
      </c>
      <c r="E50" s="94">
        <f t="shared" si="13"/>
        <v>45000</v>
      </c>
      <c r="F50" s="94">
        <f t="shared" si="14"/>
        <v>45001</v>
      </c>
      <c r="G50" s="94">
        <f t="shared" si="15"/>
        <v>45002</v>
      </c>
      <c r="H50" s="94">
        <f t="shared" si="16"/>
        <v>45003</v>
      </c>
      <c r="I50" s="45"/>
      <c r="J50" s="43"/>
      <c r="K50" s="78"/>
      <c r="L50" s="43"/>
      <c r="M50" s="78"/>
      <c r="N50" s="78"/>
      <c r="O50" s="78"/>
      <c r="P50" s="78"/>
    </row>
    <row r="51" spans="2:16" s="53" customFormat="1" ht="16.149999999999999" customHeight="1" x14ac:dyDescent="0.25">
      <c r="B51" s="94">
        <f t="shared" si="17"/>
        <v>45004</v>
      </c>
      <c r="C51" s="94">
        <f t="shared" si="18"/>
        <v>45005</v>
      </c>
      <c r="D51" s="94">
        <f t="shared" si="12"/>
        <v>45006</v>
      </c>
      <c r="E51" s="94">
        <f t="shared" si="13"/>
        <v>45007</v>
      </c>
      <c r="F51" s="94">
        <f t="shared" si="14"/>
        <v>45008</v>
      </c>
      <c r="G51" s="94">
        <f t="shared" si="15"/>
        <v>45009</v>
      </c>
      <c r="H51" s="94">
        <f t="shared" si="16"/>
        <v>45010</v>
      </c>
      <c r="I51" s="45"/>
      <c r="J51" s="43"/>
      <c r="K51" s="78"/>
      <c r="L51" s="43"/>
      <c r="M51" s="78"/>
      <c r="N51" s="78"/>
      <c r="O51" s="78"/>
      <c r="P51" s="78"/>
    </row>
    <row r="52" spans="2:16" s="72" customFormat="1" ht="18" customHeight="1" x14ac:dyDescent="0.25">
      <c r="B52" s="94">
        <f t="shared" si="17"/>
        <v>45011</v>
      </c>
      <c r="C52" s="94">
        <f t="shared" si="18"/>
        <v>45012</v>
      </c>
      <c r="D52" s="94">
        <f t="shared" si="12"/>
        <v>45013</v>
      </c>
      <c r="E52" s="94">
        <f t="shared" si="13"/>
        <v>45014</v>
      </c>
      <c r="F52" s="94">
        <f t="shared" si="14"/>
        <v>45015</v>
      </c>
      <c r="G52" s="94">
        <f t="shared" si="15"/>
        <v>45016</v>
      </c>
      <c r="H52" s="94" t="str">
        <f t="shared" si="16"/>
        <v/>
      </c>
      <c r="I52" s="45"/>
      <c r="J52" s="43"/>
      <c r="K52" s="78"/>
      <c r="L52" s="43"/>
      <c r="M52" s="78"/>
      <c r="N52" s="78"/>
      <c r="O52" s="78"/>
      <c r="P52" s="78"/>
    </row>
  </sheetData>
  <autoFilter ref="J12:M37" xr:uid="{18180958-E881-47C9-95EB-73E72D9552F1}">
    <filterColumn colId="3">
      <filters>
        <filter val="AWAY"/>
      </filters>
    </filterColumn>
  </autoFilter>
  <mergeCells count="11">
    <mergeCell ref="A8:M8"/>
    <mergeCell ref="A11:M11"/>
    <mergeCell ref="B38:H38"/>
    <mergeCell ref="B46:H46"/>
    <mergeCell ref="B2:D2"/>
    <mergeCell ref="B3:D3"/>
    <mergeCell ref="L3:M3"/>
    <mergeCell ref="B7:M7"/>
    <mergeCell ref="B12:H12"/>
    <mergeCell ref="B21:H21"/>
    <mergeCell ref="B29:H29"/>
  </mergeCells>
  <conditionalFormatting sqref="J37:J43">
    <cfRule type="expression" dxfId="528" priority="521">
      <formula>#REF!=#REF!</formula>
    </cfRule>
    <cfRule type="expression" dxfId="527" priority="522">
      <formula>#REF!=#REF!</formula>
    </cfRule>
    <cfRule type="expression" dxfId="526" priority="523">
      <formula>#REF!=#REF!</formula>
    </cfRule>
    <cfRule type="expression" dxfId="525" priority="524">
      <formula>#REF!=#REF!</formula>
    </cfRule>
    <cfRule type="expression" dxfId="524" priority="525">
      <formula>#REF!=#REF!</formula>
    </cfRule>
    <cfRule type="expression" dxfId="523" priority="526">
      <formula>#REF!=#REF!</formula>
    </cfRule>
    <cfRule type="expression" dxfId="522" priority="527">
      <formula>#REF!=#REF!</formula>
    </cfRule>
    <cfRule type="expression" dxfId="521" priority="528">
      <formula>#REF!=#REF!</formula>
    </cfRule>
  </conditionalFormatting>
  <conditionalFormatting sqref="J21 L21">
    <cfRule type="expression" dxfId="520" priority="513">
      <formula>#REF!=#REF!</formula>
    </cfRule>
    <cfRule type="expression" dxfId="519" priority="514">
      <formula>#REF!=#REF!</formula>
    </cfRule>
    <cfRule type="expression" dxfId="518" priority="515">
      <formula>#REF!=#REF!</formula>
    </cfRule>
    <cfRule type="expression" dxfId="517" priority="516">
      <formula>#REF!=#REF!</formula>
    </cfRule>
    <cfRule type="expression" dxfId="516" priority="517">
      <formula>#REF!=#REF!</formula>
    </cfRule>
    <cfRule type="expression" dxfId="515" priority="518">
      <formula>#REF!=#REF!</formula>
    </cfRule>
    <cfRule type="expression" dxfId="514" priority="519">
      <formula>#REF!=#REF!</formula>
    </cfRule>
    <cfRule type="expression" dxfId="513" priority="520">
      <formula>#REF!=#REF!</formula>
    </cfRule>
  </conditionalFormatting>
  <conditionalFormatting sqref="J34:J36">
    <cfRule type="expression" dxfId="512" priority="481">
      <formula>#REF!=#REF!</formula>
    </cfRule>
    <cfRule type="expression" dxfId="511" priority="482">
      <formula>#REF!=#REF!</formula>
    </cfRule>
    <cfRule type="expression" dxfId="510" priority="483">
      <formula>#REF!=#REF!</formula>
    </cfRule>
    <cfRule type="expression" dxfId="509" priority="484">
      <formula>#REF!=#REF!</formula>
    </cfRule>
    <cfRule type="expression" dxfId="508" priority="485">
      <formula>#REF!=#REF!</formula>
    </cfRule>
    <cfRule type="expression" dxfId="507" priority="486">
      <formula>#REF!=#REF!</formula>
    </cfRule>
    <cfRule type="expression" dxfId="506" priority="487">
      <formula>#REF!=#REF!</formula>
    </cfRule>
    <cfRule type="expression" dxfId="505" priority="488">
      <formula>#REF!=#REF!</formula>
    </cfRule>
  </conditionalFormatting>
  <conditionalFormatting sqref="K36">
    <cfRule type="expression" dxfId="504" priority="465">
      <formula>#REF!=#REF!</formula>
    </cfRule>
    <cfRule type="expression" dxfId="503" priority="466">
      <formula>#REF!=#REF!</formula>
    </cfRule>
    <cfRule type="expression" dxfId="502" priority="467">
      <formula>#REF!=#REF!</formula>
    </cfRule>
    <cfRule type="expression" dxfId="501" priority="468">
      <formula>#REF!=#REF!</formula>
    </cfRule>
    <cfRule type="expression" dxfId="500" priority="469">
      <formula>#REF!=#REF!</formula>
    </cfRule>
    <cfRule type="expression" dxfId="499" priority="470">
      <formula>#REF!=#REF!</formula>
    </cfRule>
    <cfRule type="expression" dxfId="498" priority="471">
      <formula>#REF!=#REF!</formula>
    </cfRule>
    <cfRule type="expression" dxfId="497" priority="472">
      <formula>#REF!=#REF!</formula>
    </cfRule>
  </conditionalFormatting>
  <conditionalFormatting sqref="K34">
    <cfRule type="expression" dxfId="496" priority="449">
      <formula>#REF!=#REF!</formula>
    </cfRule>
    <cfRule type="expression" dxfId="495" priority="450">
      <formula>#REF!=#REF!</formula>
    </cfRule>
    <cfRule type="expression" dxfId="494" priority="451">
      <formula>#REF!=#REF!</formula>
    </cfRule>
    <cfRule type="expression" dxfId="493" priority="452">
      <formula>#REF!=#REF!</formula>
    </cfRule>
    <cfRule type="expression" dxfId="492" priority="453">
      <formula>#REF!=#REF!</formula>
    </cfRule>
    <cfRule type="expression" dxfId="491" priority="454">
      <formula>#REF!=#REF!</formula>
    </cfRule>
    <cfRule type="expression" dxfId="490" priority="455">
      <formula>#REF!=#REF!</formula>
    </cfRule>
    <cfRule type="expression" dxfId="489" priority="456">
      <formula>#REF!=#REF!</formula>
    </cfRule>
  </conditionalFormatting>
  <conditionalFormatting sqref="J24">
    <cfRule type="expression" dxfId="488" priority="353">
      <formula>#REF!=#REF!</formula>
    </cfRule>
    <cfRule type="expression" dxfId="487" priority="354">
      <formula>#REF!=#REF!</formula>
    </cfRule>
    <cfRule type="expression" dxfId="486" priority="355">
      <formula>#REF!=#REF!</formula>
    </cfRule>
    <cfRule type="expression" dxfId="485" priority="356">
      <formula>#REF!=#REF!</formula>
    </cfRule>
    <cfRule type="expression" dxfId="484" priority="357">
      <formula>#REF!=#REF!</formula>
    </cfRule>
    <cfRule type="expression" dxfId="483" priority="358">
      <formula>#REF!=#REF!</formula>
    </cfRule>
    <cfRule type="expression" dxfId="482" priority="359">
      <formula>#REF!=#REF!</formula>
    </cfRule>
    <cfRule type="expression" dxfId="481" priority="360">
      <formula>#REF!=#REF!</formula>
    </cfRule>
  </conditionalFormatting>
  <conditionalFormatting sqref="K35">
    <cfRule type="expression" dxfId="480" priority="401">
      <formula>#REF!=#REF!</formula>
    </cfRule>
    <cfRule type="expression" dxfId="479" priority="402">
      <formula>#REF!=#REF!</formula>
    </cfRule>
    <cfRule type="expression" dxfId="478" priority="403">
      <formula>#REF!=#REF!</formula>
    </cfRule>
    <cfRule type="expression" dxfId="477" priority="404">
      <formula>#REF!=#REF!</formula>
    </cfRule>
    <cfRule type="expression" dxfId="476" priority="405">
      <formula>#REF!=#REF!</formula>
    </cfRule>
    <cfRule type="expression" dxfId="475" priority="406">
      <formula>#REF!=#REF!</formula>
    </cfRule>
    <cfRule type="expression" dxfId="474" priority="407">
      <formula>#REF!=#REF!</formula>
    </cfRule>
    <cfRule type="expression" dxfId="473" priority="408">
      <formula>#REF!=#REF!</formula>
    </cfRule>
  </conditionalFormatting>
  <conditionalFormatting sqref="L22 J22">
    <cfRule type="expression" dxfId="472" priority="385">
      <formula>#REF!=#REF!</formula>
    </cfRule>
    <cfRule type="expression" dxfId="471" priority="386">
      <formula>#REF!=#REF!</formula>
    </cfRule>
    <cfRule type="expression" dxfId="470" priority="387">
      <formula>#REF!=#REF!</formula>
    </cfRule>
    <cfRule type="expression" dxfId="469" priority="388">
      <formula>#REF!=#REF!</formula>
    </cfRule>
    <cfRule type="expression" dxfId="468" priority="389">
      <formula>#REF!=#REF!</formula>
    </cfRule>
    <cfRule type="expression" dxfId="467" priority="390">
      <formula>#REF!=#REF!</formula>
    </cfRule>
    <cfRule type="expression" dxfId="466" priority="391">
      <formula>#REF!=#REF!</formula>
    </cfRule>
    <cfRule type="expression" dxfId="465" priority="392">
      <formula>#REF!=#REF!</formula>
    </cfRule>
  </conditionalFormatting>
  <conditionalFormatting sqref="J23">
    <cfRule type="expression" dxfId="464" priority="369">
      <formula>#REF!=#REF!</formula>
    </cfRule>
    <cfRule type="expression" dxfId="463" priority="370">
      <formula>#REF!=#REF!</formula>
    </cfRule>
    <cfRule type="expression" dxfId="462" priority="371">
      <formula>#REF!=#REF!</formula>
    </cfRule>
    <cfRule type="expression" dxfId="461" priority="372">
      <formula>#REF!=#REF!</formula>
    </cfRule>
    <cfRule type="expression" dxfId="460" priority="373">
      <formula>#REF!=#REF!</formula>
    </cfRule>
    <cfRule type="expression" dxfId="459" priority="374">
      <formula>#REF!=#REF!</formula>
    </cfRule>
    <cfRule type="expression" dxfId="458" priority="375">
      <formula>#REF!=#REF!</formula>
    </cfRule>
    <cfRule type="expression" dxfId="457" priority="376">
      <formula>#REF!=#REF!</formula>
    </cfRule>
  </conditionalFormatting>
  <conditionalFormatting sqref="L26">
    <cfRule type="expression" dxfId="456" priority="337">
      <formula>#REF!=#REF!</formula>
    </cfRule>
    <cfRule type="expression" dxfId="455" priority="338">
      <formula>#REF!=#REF!</formula>
    </cfRule>
    <cfRule type="expression" dxfId="454" priority="339">
      <formula>#REF!=#REF!</formula>
    </cfRule>
    <cfRule type="expression" dxfId="453" priority="340">
      <formula>#REF!=#REF!</formula>
    </cfRule>
    <cfRule type="expression" dxfId="452" priority="341">
      <formula>#REF!=#REF!</formula>
    </cfRule>
    <cfRule type="expression" dxfId="451" priority="342">
      <formula>#REF!=#REF!</formula>
    </cfRule>
    <cfRule type="expression" dxfId="450" priority="343">
      <formula>#REF!=#REF!</formula>
    </cfRule>
    <cfRule type="expression" dxfId="449" priority="344">
      <formula>#REF!=#REF!</formula>
    </cfRule>
  </conditionalFormatting>
  <conditionalFormatting sqref="J25:J27">
    <cfRule type="expression" dxfId="448" priority="329">
      <formula>#REF!=#REF!</formula>
    </cfRule>
    <cfRule type="expression" dxfId="447" priority="330">
      <formula>#REF!=#REF!</formula>
    </cfRule>
    <cfRule type="expression" dxfId="446" priority="331">
      <formula>#REF!=#REF!</formula>
    </cfRule>
    <cfRule type="expression" dxfId="445" priority="332">
      <formula>#REF!=#REF!</formula>
    </cfRule>
    <cfRule type="expression" dxfId="444" priority="333">
      <formula>#REF!=#REF!</formula>
    </cfRule>
    <cfRule type="expression" dxfId="443" priority="334">
      <formula>#REF!=#REF!</formula>
    </cfRule>
    <cfRule type="expression" dxfId="442" priority="335">
      <formula>#REF!=#REF!</formula>
    </cfRule>
    <cfRule type="expression" dxfId="441" priority="336">
      <formula>#REF!=#REF!</formula>
    </cfRule>
  </conditionalFormatting>
  <conditionalFormatting sqref="K25">
    <cfRule type="expression" dxfId="440" priority="321">
      <formula>#REF!=#REF!</formula>
    </cfRule>
    <cfRule type="expression" dxfId="439" priority="322">
      <formula>#REF!=#REF!</formula>
    </cfRule>
    <cfRule type="expression" dxfId="438" priority="323">
      <formula>#REF!=#REF!</formula>
    </cfRule>
    <cfRule type="expression" dxfId="437" priority="324">
      <formula>#REF!=#REF!</formula>
    </cfRule>
    <cfRule type="expression" dxfId="436" priority="325">
      <formula>#REF!=#REF!</formula>
    </cfRule>
    <cfRule type="expression" dxfId="435" priority="326">
      <formula>#REF!=#REF!</formula>
    </cfRule>
    <cfRule type="expression" dxfId="434" priority="327">
      <formula>#REF!=#REF!</formula>
    </cfRule>
    <cfRule type="expression" dxfId="433" priority="328">
      <formula>#REF!=#REF!</formula>
    </cfRule>
  </conditionalFormatting>
  <conditionalFormatting sqref="J27">
    <cfRule type="expression" dxfId="432" priority="305">
      <formula>#REF!=#REF!</formula>
    </cfRule>
    <cfRule type="expression" dxfId="431" priority="306">
      <formula>#REF!=#REF!</formula>
    </cfRule>
    <cfRule type="expression" dxfId="430" priority="307">
      <formula>#REF!=#REF!</formula>
    </cfRule>
    <cfRule type="expression" dxfId="429" priority="308">
      <formula>#REF!=#REF!</formula>
    </cfRule>
    <cfRule type="expression" dxfId="428" priority="309">
      <formula>#REF!=#REF!</formula>
    </cfRule>
    <cfRule type="expression" dxfId="427" priority="310">
      <formula>#REF!=#REF!</formula>
    </cfRule>
    <cfRule type="expression" dxfId="426" priority="311">
      <formula>#REF!=#REF!</formula>
    </cfRule>
    <cfRule type="expression" dxfId="425" priority="312">
      <formula>#REF!=#REF!</formula>
    </cfRule>
  </conditionalFormatting>
  <conditionalFormatting sqref="J28">
    <cfRule type="expression" dxfId="424" priority="289">
      <formula>#REF!=#REF!</formula>
    </cfRule>
    <cfRule type="expression" dxfId="423" priority="290">
      <formula>#REF!=#REF!</formula>
    </cfRule>
    <cfRule type="expression" dxfId="422" priority="291">
      <formula>#REF!=#REF!</formula>
    </cfRule>
    <cfRule type="expression" dxfId="421" priority="292">
      <formula>#REF!=#REF!</formula>
    </cfRule>
    <cfRule type="expression" dxfId="420" priority="293">
      <formula>#REF!=#REF!</formula>
    </cfRule>
    <cfRule type="expression" dxfId="419" priority="294">
      <formula>#REF!=#REF!</formula>
    </cfRule>
    <cfRule type="expression" dxfId="418" priority="295">
      <formula>#REF!=#REF!</formula>
    </cfRule>
    <cfRule type="expression" dxfId="417" priority="296">
      <formula>#REF!=#REF!</formula>
    </cfRule>
  </conditionalFormatting>
  <conditionalFormatting sqref="J29:J34">
    <cfRule type="expression" dxfId="416" priority="273">
      <formula>#REF!=#REF!</formula>
    </cfRule>
    <cfRule type="expression" dxfId="415" priority="274">
      <formula>#REF!=#REF!</formula>
    </cfRule>
    <cfRule type="expression" dxfId="414" priority="275">
      <formula>#REF!=#REF!</formula>
    </cfRule>
    <cfRule type="expression" dxfId="413" priority="276">
      <formula>#REF!=#REF!</formula>
    </cfRule>
    <cfRule type="expression" dxfId="412" priority="277">
      <formula>#REF!=#REF!</formula>
    </cfRule>
    <cfRule type="expression" dxfId="411" priority="278">
      <formula>#REF!=#REF!</formula>
    </cfRule>
    <cfRule type="expression" dxfId="410" priority="279">
      <formula>#REF!=#REF!</formula>
    </cfRule>
    <cfRule type="expression" dxfId="409" priority="280">
      <formula>#REF!=#REF!</formula>
    </cfRule>
  </conditionalFormatting>
  <conditionalFormatting sqref="K21:K25">
    <cfRule type="expression" dxfId="408" priority="241">
      <formula>#REF!=#REF!</formula>
    </cfRule>
    <cfRule type="expression" dxfId="407" priority="242">
      <formula>#REF!=#REF!</formula>
    </cfRule>
    <cfRule type="expression" dxfId="406" priority="243">
      <formula>#REF!=#REF!</formula>
    </cfRule>
    <cfRule type="expression" dxfId="405" priority="244">
      <formula>#REF!=#REF!</formula>
    </cfRule>
    <cfRule type="expression" dxfId="404" priority="245">
      <formula>#REF!=#REF!</formula>
    </cfRule>
    <cfRule type="expression" dxfId="403" priority="246">
      <formula>#REF!=#REF!</formula>
    </cfRule>
    <cfRule type="expression" dxfId="402" priority="247">
      <formula>#REF!=#REF!</formula>
    </cfRule>
    <cfRule type="expression" dxfId="401" priority="248">
      <formula>#REF!=#REF!</formula>
    </cfRule>
  </conditionalFormatting>
  <conditionalFormatting sqref="K26:K29">
    <cfRule type="expression" dxfId="400" priority="233">
      <formula>#REF!=#REF!</formula>
    </cfRule>
    <cfRule type="expression" dxfId="399" priority="234">
      <formula>#REF!=#REF!</formula>
    </cfRule>
    <cfRule type="expression" dxfId="398" priority="235">
      <formula>#REF!=#REF!</formula>
    </cfRule>
    <cfRule type="expression" dxfId="397" priority="236">
      <formula>#REF!=#REF!</formula>
    </cfRule>
    <cfRule type="expression" dxfId="396" priority="237">
      <formula>#REF!=#REF!</formula>
    </cfRule>
    <cfRule type="expression" dxfId="395" priority="238">
      <formula>#REF!=#REF!</formula>
    </cfRule>
    <cfRule type="expression" dxfId="394" priority="239">
      <formula>#REF!=#REF!</formula>
    </cfRule>
    <cfRule type="expression" dxfId="393" priority="240">
      <formula>#REF!=#REF!</formula>
    </cfRule>
  </conditionalFormatting>
  <conditionalFormatting sqref="J13:K14 L17:L18 J17:J20">
    <cfRule type="expression" dxfId="392" priority="225">
      <formula>#REF!=#REF!</formula>
    </cfRule>
    <cfRule type="expression" dxfId="391" priority="226">
      <formula>#REF!=#REF!</formula>
    </cfRule>
    <cfRule type="expression" dxfId="390" priority="227">
      <formula>#REF!=#REF!</formula>
    </cfRule>
    <cfRule type="expression" dxfId="389" priority="228">
      <formula>#REF!=#REF!</formula>
    </cfRule>
    <cfRule type="expression" dxfId="388" priority="229">
      <formula>#REF!=#REF!</formula>
    </cfRule>
    <cfRule type="expression" dxfId="387" priority="230">
      <formula>#REF!=#REF!</formula>
    </cfRule>
    <cfRule type="expression" dxfId="386" priority="231">
      <formula>#REF!=#REF!</formula>
    </cfRule>
    <cfRule type="expression" dxfId="385" priority="232">
      <formula>#REF!=#REF!</formula>
    </cfRule>
  </conditionalFormatting>
  <conditionalFormatting sqref="L14">
    <cfRule type="expression" dxfId="384" priority="217">
      <formula>#REF!=#REF!</formula>
    </cfRule>
    <cfRule type="expression" dxfId="383" priority="218">
      <formula>#REF!=#REF!</formula>
    </cfRule>
    <cfRule type="expression" dxfId="382" priority="219">
      <formula>#REF!=#REF!</formula>
    </cfRule>
    <cfRule type="expression" dxfId="381" priority="220">
      <formula>#REF!=#REF!</formula>
    </cfRule>
    <cfRule type="expression" dxfId="380" priority="221">
      <formula>#REF!=#REF!</formula>
    </cfRule>
    <cfRule type="expression" dxfId="379" priority="222">
      <formula>#REF!=#REF!</formula>
    </cfRule>
    <cfRule type="expression" dxfId="378" priority="223">
      <formula>#REF!=#REF!</formula>
    </cfRule>
    <cfRule type="expression" dxfId="377" priority="224">
      <formula>#REF!=#REF!</formula>
    </cfRule>
  </conditionalFormatting>
  <conditionalFormatting sqref="L13">
    <cfRule type="expression" dxfId="376" priority="209">
      <formula>#REF!=#REF!</formula>
    </cfRule>
    <cfRule type="expression" dxfId="375" priority="210">
      <formula>#REF!=#REF!</formula>
    </cfRule>
    <cfRule type="expression" dxfId="374" priority="211">
      <formula>#REF!=#REF!</formula>
    </cfRule>
    <cfRule type="expression" dxfId="373" priority="212">
      <formula>#REF!=#REF!</formula>
    </cfRule>
    <cfRule type="expression" dxfId="372" priority="213">
      <formula>#REF!=#REF!</formula>
    </cfRule>
    <cfRule type="expression" dxfId="371" priority="214">
      <formula>#REF!=#REF!</formula>
    </cfRule>
    <cfRule type="expression" dxfId="370" priority="215">
      <formula>#REF!=#REF!</formula>
    </cfRule>
    <cfRule type="expression" dxfId="369" priority="216">
      <formula>#REF!=#REF!</formula>
    </cfRule>
  </conditionalFormatting>
  <conditionalFormatting sqref="J15:K15">
    <cfRule type="expression" dxfId="368" priority="201">
      <formula>#REF!=#REF!</formula>
    </cfRule>
    <cfRule type="expression" dxfId="367" priority="202">
      <formula>#REF!=#REF!</formula>
    </cfRule>
    <cfRule type="expression" dxfId="366" priority="203">
      <formula>#REF!=#REF!</formula>
    </cfRule>
    <cfRule type="expression" dxfId="365" priority="204">
      <formula>#REF!=#REF!</formula>
    </cfRule>
    <cfRule type="expression" dxfId="364" priority="205">
      <formula>#REF!=#REF!</formula>
    </cfRule>
    <cfRule type="expression" dxfId="363" priority="206">
      <formula>#REF!=#REF!</formula>
    </cfRule>
    <cfRule type="expression" dxfId="362" priority="207">
      <formula>#REF!=#REF!</formula>
    </cfRule>
    <cfRule type="expression" dxfId="361" priority="208">
      <formula>#REF!=#REF!</formula>
    </cfRule>
  </conditionalFormatting>
  <conditionalFormatting sqref="L15">
    <cfRule type="expression" dxfId="360" priority="193">
      <formula>#REF!=#REF!</formula>
    </cfRule>
    <cfRule type="expression" dxfId="359" priority="194">
      <formula>#REF!=#REF!</formula>
    </cfRule>
    <cfRule type="expression" dxfId="358" priority="195">
      <formula>#REF!=#REF!</formula>
    </cfRule>
    <cfRule type="expression" dxfId="357" priority="196">
      <formula>#REF!=#REF!</formula>
    </cfRule>
    <cfRule type="expression" dxfId="356" priority="197">
      <formula>#REF!=#REF!</formula>
    </cfRule>
    <cfRule type="expression" dxfId="355" priority="198">
      <formula>#REF!=#REF!</formula>
    </cfRule>
    <cfRule type="expression" dxfId="354" priority="199">
      <formula>#REF!=#REF!</formula>
    </cfRule>
    <cfRule type="expression" dxfId="353" priority="200">
      <formula>#REF!=#REF!</formula>
    </cfRule>
  </conditionalFormatting>
  <conditionalFormatting sqref="K17">
    <cfRule type="expression" dxfId="352" priority="185">
      <formula>#REF!=#REF!</formula>
    </cfRule>
    <cfRule type="expression" dxfId="351" priority="186">
      <formula>#REF!=#REF!</formula>
    </cfRule>
    <cfRule type="expression" dxfId="350" priority="187">
      <formula>#REF!=#REF!</formula>
    </cfRule>
    <cfRule type="expression" dxfId="349" priority="188">
      <formula>#REF!=#REF!</formula>
    </cfRule>
    <cfRule type="expression" dxfId="348" priority="189">
      <formula>#REF!=#REF!</formula>
    </cfRule>
    <cfRule type="expression" dxfId="347" priority="190">
      <formula>#REF!=#REF!</formula>
    </cfRule>
    <cfRule type="expression" dxfId="346" priority="191">
      <formula>#REF!=#REF!</formula>
    </cfRule>
    <cfRule type="expression" dxfId="345" priority="192">
      <formula>#REF!=#REF!</formula>
    </cfRule>
  </conditionalFormatting>
  <conditionalFormatting sqref="J18">
    <cfRule type="expression" dxfId="344" priority="169">
      <formula>#REF!=#REF!</formula>
    </cfRule>
    <cfRule type="expression" dxfId="343" priority="170">
      <formula>#REF!=#REF!</formula>
    </cfRule>
    <cfRule type="expression" dxfId="342" priority="171">
      <formula>#REF!=#REF!</formula>
    </cfRule>
    <cfRule type="expression" dxfId="341" priority="172">
      <formula>#REF!=#REF!</formula>
    </cfRule>
    <cfRule type="expression" dxfId="340" priority="173">
      <formula>#REF!=#REF!</formula>
    </cfRule>
    <cfRule type="expression" dxfId="339" priority="174">
      <formula>#REF!=#REF!</formula>
    </cfRule>
    <cfRule type="expression" dxfId="338" priority="175">
      <formula>#REF!=#REF!</formula>
    </cfRule>
    <cfRule type="expression" dxfId="337" priority="176">
      <formula>#REF!=#REF!</formula>
    </cfRule>
  </conditionalFormatting>
  <conditionalFormatting sqref="K18">
    <cfRule type="expression" dxfId="336" priority="161">
      <formula>#REF!=#REF!</formula>
    </cfRule>
    <cfRule type="expression" dxfId="335" priority="162">
      <formula>#REF!=#REF!</formula>
    </cfRule>
    <cfRule type="expression" dxfId="334" priority="163">
      <formula>#REF!=#REF!</formula>
    </cfRule>
    <cfRule type="expression" dxfId="333" priority="164">
      <formula>#REF!=#REF!</formula>
    </cfRule>
    <cfRule type="expression" dxfId="332" priority="165">
      <formula>#REF!=#REF!</formula>
    </cfRule>
    <cfRule type="expression" dxfId="331" priority="166">
      <formula>#REF!=#REF!</formula>
    </cfRule>
    <cfRule type="expression" dxfId="330" priority="167">
      <formula>#REF!=#REF!</formula>
    </cfRule>
    <cfRule type="expression" dxfId="329" priority="168">
      <formula>#REF!=#REF!</formula>
    </cfRule>
  </conditionalFormatting>
  <conditionalFormatting sqref="K19">
    <cfRule type="expression" dxfId="328" priority="153">
      <formula>#REF!=#REF!</formula>
    </cfRule>
    <cfRule type="expression" dxfId="327" priority="154">
      <formula>#REF!=#REF!</formula>
    </cfRule>
    <cfRule type="expression" dxfId="326" priority="155">
      <formula>#REF!=#REF!</formula>
    </cfRule>
    <cfRule type="expression" dxfId="325" priority="156">
      <formula>#REF!=#REF!</formula>
    </cfRule>
    <cfRule type="expression" dxfId="324" priority="157">
      <formula>#REF!=#REF!</formula>
    </cfRule>
    <cfRule type="expression" dxfId="323" priority="158">
      <formula>#REF!=#REF!</formula>
    </cfRule>
    <cfRule type="expression" dxfId="322" priority="159">
      <formula>#REF!=#REF!</formula>
    </cfRule>
    <cfRule type="expression" dxfId="321" priority="160">
      <formula>#REF!=#REF!</formula>
    </cfRule>
  </conditionalFormatting>
  <conditionalFormatting sqref="L18">
    <cfRule type="expression" dxfId="320" priority="145">
      <formula>#REF!=#REF!</formula>
    </cfRule>
    <cfRule type="expression" dxfId="319" priority="146">
      <formula>#REF!=#REF!</formula>
    </cfRule>
    <cfRule type="expression" dxfId="318" priority="147">
      <formula>#REF!=#REF!</formula>
    </cfRule>
    <cfRule type="expression" dxfId="317" priority="148">
      <formula>#REF!=#REF!</formula>
    </cfRule>
    <cfRule type="expression" dxfId="316" priority="149">
      <formula>#REF!=#REF!</formula>
    </cfRule>
    <cfRule type="expression" dxfId="315" priority="150">
      <formula>#REF!=#REF!</formula>
    </cfRule>
    <cfRule type="expression" dxfId="314" priority="151">
      <formula>#REF!=#REF!</formula>
    </cfRule>
    <cfRule type="expression" dxfId="313" priority="152">
      <formula>#REF!=#REF!</formula>
    </cfRule>
  </conditionalFormatting>
  <conditionalFormatting sqref="L19">
    <cfRule type="expression" dxfId="312" priority="137">
      <formula>#REF!=#REF!</formula>
    </cfRule>
    <cfRule type="expression" dxfId="311" priority="138">
      <formula>#REF!=#REF!</formula>
    </cfRule>
    <cfRule type="expression" dxfId="310" priority="139">
      <formula>#REF!=#REF!</formula>
    </cfRule>
    <cfRule type="expression" dxfId="309" priority="140">
      <formula>#REF!=#REF!</formula>
    </cfRule>
    <cfRule type="expression" dxfId="308" priority="141">
      <formula>#REF!=#REF!</formula>
    </cfRule>
    <cfRule type="expression" dxfId="307" priority="142">
      <formula>#REF!=#REF!</formula>
    </cfRule>
    <cfRule type="expression" dxfId="306" priority="143">
      <formula>#REF!=#REF!</formula>
    </cfRule>
    <cfRule type="expression" dxfId="305" priority="144">
      <formula>#REF!=#REF!</formula>
    </cfRule>
  </conditionalFormatting>
  <conditionalFormatting sqref="N34:P34 J43:M43 J41:M41 P31:P34 P13:P29 J33:M34 N13:N34 O33:O34">
    <cfRule type="expression" dxfId="304" priority="7852">
      <formula>$M13=$R$12</formula>
    </cfRule>
    <cfRule type="expression" dxfId="303" priority="7853">
      <formula>$M13=$R$13</formula>
    </cfRule>
    <cfRule type="expression" dxfId="302" priority="7854">
      <formula>$M13=$R$15</formula>
    </cfRule>
    <cfRule type="expression" dxfId="301" priority="7855">
      <formula>$M13=$R$16</formula>
    </cfRule>
    <cfRule type="expression" dxfId="300" priority="7856">
      <formula>$M13=$R$17</formula>
    </cfRule>
    <cfRule type="expression" dxfId="299" priority="7857">
      <formula>$M13=$R$18</formula>
    </cfRule>
    <cfRule type="expression" dxfId="298" priority="7858">
      <formula>$M13=$R$19</formula>
    </cfRule>
    <cfRule type="expression" dxfId="297" priority="7859">
      <formula>$M13=#REF!</formula>
    </cfRule>
  </conditionalFormatting>
  <conditionalFormatting sqref="J22 L22">
    <cfRule type="expression" dxfId="296" priority="129">
      <formula>#REF!=#REF!</formula>
    </cfRule>
    <cfRule type="expression" dxfId="295" priority="130">
      <formula>#REF!=#REF!</formula>
    </cfRule>
    <cfRule type="expression" dxfId="294" priority="131">
      <formula>#REF!=#REF!</formula>
    </cfRule>
    <cfRule type="expression" dxfId="293" priority="132">
      <formula>#REF!=#REF!</formula>
    </cfRule>
    <cfRule type="expression" dxfId="292" priority="133">
      <formula>#REF!=#REF!</formula>
    </cfRule>
    <cfRule type="expression" dxfId="291" priority="134">
      <formula>#REF!=#REF!</formula>
    </cfRule>
    <cfRule type="expression" dxfId="290" priority="135">
      <formula>#REF!=#REF!</formula>
    </cfRule>
    <cfRule type="expression" dxfId="289" priority="136">
      <formula>#REF!=#REF!</formula>
    </cfRule>
  </conditionalFormatting>
  <conditionalFormatting sqref="J25">
    <cfRule type="expression" dxfId="288" priority="105">
      <formula>#REF!=#REF!</formula>
    </cfRule>
    <cfRule type="expression" dxfId="287" priority="106">
      <formula>#REF!=#REF!</formula>
    </cfRule>
    <cfRule type="expression" dxfId="286" priority="107">
      <formula>#REF!=#REF!</formula>
    </cfRule>
    <cfRule type="expression" dxfId="285" priority="108">
      <formula>#REF!=#REF!</formula>
    </cfRule>
    <cfRule type="expression" dxfId="284" priority="109">
      <formula>#REF!=#REF!</formula>
    </cfRule>
    <cfRule type="expression" dxfId="283" priority="110">
      <formula>#REF!=#REF!</formula>
    </cfRule>
    <cfRule type="expression" dxfId="282" priority="111">
      <formula>#REF!=#REF!</formula>
    </cfRule>
    <cfRule type="expression" dxfId="281" priority="112">
      <formula>#REF!=#REF!</formula>
    </cfRule>
  </conditionalFormatting>
  <conditionalFormatting sqref="L23 J23">
    <cfRule type="expression" dxfId="280" priority="121">
      <formula>#REF!=#REF!</formula>
    </cfRule>
    <cfRule type="expression" dxfId="279" priority="122">
      <formula>#REF!=#REF!</formula>
    </cfRule>
    <cfRule type="expression" dxfId="278" priority="123">
      <formula>#REF!=#REF!</formula>
    </cfRule>
    <cfRule type="expression" dxfId="277" priority="124">
      <formula>#REF!=#REF!</formula>
    </cfRule>
    <cfRule type="expression" dxfId="276" priority="125">
      <formula>#REF!=#REF!</formula>
    </cfRule>
    <cfRule type="expression" dxfId="275" priority="126">
      <formula>#REF!=#REF!</formula>
    </cfRule>
    <cfRule type="expression" dxfId="274" priority="127">
      <formula>#REF!=#REF!</formula>
    </cfRule>
    <cfRule type="expression" dxfId="273" priority="128">
      <formula>#REF!=#REF!</formula>
    </cfRule>
  </conditionalFormatting>
  <conditionalFormatting sqref="J24">
    <cfRule type="expression" dxfId="272" priority="113">
      <formula>#REF!=#REF!</formula>
    </cfRule>
    <cfRule type="expression" dxfId="271" priority="114">
      <formula>#REF!=#REF!</formula>
    </cfRule>
    <cfRule type="expression" dxfId="270" priority="115">
      <formula>#REF!=#REF!</formula>
    </cfRule>
    <cfRule type="expression" dxfId="269" priority="116">
      <formula>#REF!=#REF!</formula>
    </cfRule>
    <cfRule type="expression" dxfId="268" priority="117">
      <formula>#REF!=#REF!</formula>
    </cfRule>
    <cfRule type="expression" dxfId="267" priority="118">
      <formula>#REF!=#REF!</formula>
    </cfRule>
    <cfRule type="expression" dxfId="266" priority="119">
      <formula>#REF!=#REF!</formula>
    </cfRule>
    <cfRule type="expression" dxfId="265" priority="120">
      <formula>#REF!=#REF!</formula>
    </cfRule>
  </conditionalFormatting>
  <conditionalFormatting sqref="L27">
    <cfRule type="expression" dxfId="264" priority="97">
      <formula>#REF!=#REF!</formula>
    </cfRule>
    <cfRule type="expression" dxfId="263" priority="98">
      <formula>#REF!=#REF!</formula>
    </cfRule>
    <cfRule type="expression" dxfId="262" priority="99">
      <formula>#REF!=#REF!</formula>
    </cfRule>
    <cfRule type="expression" dxfId="261" priority="100">
      <formula>#REF!=#REF!</formula>
    </cfRule>
    <cfRule type="expression" dxfId="260" priority="101">
      <formula>#REF!=#REF!</formula>
    </cfRule>
    <cfRule type="expression" dxfId="259" priority="102">
      <formula>#REF!=#REF!</formula>
    </cfRule>
    <cfRule type="expression" dxfId="258" priority="103">
      <formula>#REF!=#REF!</formula>
    </cfRule>
    <cfRule type="expression" dxfId="257" priority="104">
      <formula>#REF!=#REF!</formula>
    </cfRule>
  </conditionalFormatting>
  <conditionalFormatting sqref="K26">
    <cfRule type="expression" dxfId="256" priority="89">
      <formula>#REF!=#REF!</formula>
    </cfRule>
    <cfRule type="expression" dxfId="255" priority="90">
      <formula>#REF!=#REF!</formula>
    </cfRule>
    <cfRule type="expression" dxfId="254" priority="91">
      <formula>#REF!=#REF!</formula>
    </cfRule>
    <cfRule type="expression" dxfId="253" priority="92">
      <formula>#REF!=#REF!</formula>
    </cfRule>
    <cfRule type="expression" dxfId="252" priority="93">
      <formula>#REF!=#REF!</formula>
    </cfRule>
    <cfRule type="expression" dxfId="251" priority="94">
      <formula>#REF!=#REF!</formula>
    </cfRule>
    <cfRule type="expression" dxfId="250" priority="95">
      <formula>#REF!=#REF!</formula>
    </cfRule>
    <cfRule type="expression" dxfId="249" priority="96">
      <formula>#REF!=#REF!</formula>
    </cfRule>
  </conditionalFormatting>
  <conditionalFormatting sqref="J28">
    <cfRule type="expression" dxfId="248" priority="81">
      <formula>#REF!=#REF!</formula>
    </cfRule>
    <cfRule type="expression" dxfId="247" priority="82">
      <formula>#REF!=#REF!</formula>
    </cfRule>
    <cfRule type="expression" dxfId="246" priority="83">
      <formula>#REF!=#REF!</formula>
    </cfRule>
    <cfRule type="expression" dxfId="245" priority="84">
      <formula>#REF!=#REF!</formula>
    </cfRule>
    <cfRule type="expression" dxfId="244" priority="85">
      <formula>#REF!=#REF!</formula>
    </cfRule>
    <cfRule type="expression" dxfId="243" priority="86">
      <formula>#REF!=#REF!</formula>
    </cfRule>
    <cfRule type="expression" dxfId="242" priority="87">
      <formula>#REF!=#REF!</formula>
    </cfRule>
    <cfRule type="expression" dxfId="241" priority="88">
      <formula>#REF!=#REF!</formula>
    </cfRule>
  </conditionalFormatting>
  <conditionalFormatting sqref="J29">
    <cfRule type="expression" dxfId="240" priority="73">
      <formula>#REF!=#REF!</formula>
    </cfRule>
    <cfRule type="expression" dxfId="239" priority="74">
      <formula>#REF!=#REF!</formula>
    </cfRule>
    <cfRule type="expression" dxfId="238" priority="75">
      <formula>#REF!=#REF!</formula>
    </cfRule>
    <cfRule type="expression" dxfId="237" priority="76">
      <formula>#REF!=#REF!</formula>
    </cfRule>
    <cfRule type="expression" dxfId="236" priority="77">
      <formula>#REF!=#REF!</formula>
    </cfRule>
    <cfRule type="expression" dxfId="235" priority="78">
      <formula>#REF!=#REF!</formula>
    </cfRule>
    <cfRule type="expression" dxfId="234" priority="79">
      <formula>#REF!=#REF!</formula>
    </cfRule>
    <cfRule type="expression" dxfId="233" priority="80">
      <formula>#REF!=#REF!</formula>
    </cfRule>
  </conditionalFormatting>
  <conditionalFormatting sqref="K18">
    <cfRule type="expression" dxfId="232" priority="65">
      <formula>#REF!=#REF!</formula>
    </cfRule>
    <cfRule type="expression" dxfId="231" priority="66">
      <formula>#REF!=#REF!</formula>
    </cfRule>
    <cfRule type="expression" dxfId="230" priority="67">
      <formula>#REF!=#REF!</formula>
    </cfRule>
    <cfRule type="expression" dxfId="229" priority="68">
      <formula>#REF!=#REF!</formula>
    </cfRule>
    <cfRule type="expression" dxfId="228" priority="69">
      <formula>#REF!=#REF!</formula>
    </cfRule>
    <cfRule type="expression" dxfId="227" priority="70">
      <formula>#REF!=#REF!</formula>
    </cfRule>
    <cfRule type="expression" dxfId="226" priority="71">
      <formula>#REF!=#REF!</formula>
    </cfRule>
    <cfRule type="expression" dxfId="225" priority="72">
      <formula>#REF!=#REF!</formula>
    </cfRule>
  </conditionalFormatting>
  <conditionalFormatting sqref="K17">
    <cfRule type="expression" dxfId="224" priority="57">
      <formula>#REF!=#REF!</formula>
    </cfRule>
    <cfRule type="expression" dxfId="223" priority="58">
      <formula>#REF!=#REF!</formula>
    </cfRule>
    <cfRule type="expression" dxfId="222" priority="59">
      <formula>#REF!=#REF!</formula>
    </cfRule>
    <cfRule type="expression" dxfId="221" priority="60">
      <formula>#REF!=#REF!</formula>
    </cfRule>
    <cfRule type="expression" dxfId="220" priority="61">
      <formula>#REF!=#REF!</formula>
    </cfRule>
    <cfRule type="expression" dxfId="219" priority="62">
      <formula>#REF!=#REF!</formula>
    </cfRule>
    <cfRule type="expression" dxfId="218" priority="63">
      <formula>#REF!=#REF!</formula>
    </cfRule>
    <cfRule type="expression" dxfId="217" priority="64">
      <formula>#REF!=#REF!</formula>
    </cfRule>
  </conditionalFormatting>
  <conditionalFormatting sqref="J19">
    <cfRule type="expression" dxfId="216" priority="49">
      <formula>#REF!=#REF!</formula>
    </cfRule>
    <cfRule type="expression" dxfId="215" priority="50">
      <formula>#REF!=#REF!</formula>
    </cfRule>
    <cfRule type="expression" dxfId="214" priority="51">
      <formula>#REF!=#REF!</formula>
    </cfRule>
    <cfRule type="expression" dxfId="213" priority="52">
      <formula>#REF!=#REF!</formula>
    </cfRule>
    <cfRule type="expression" dxfId="212" priority="53">
      <formula>#REF!=#REF!</formula>
    </cfRule>
    <cfRule type="expression" dxfId="211" priority="54">
      <formula>#REF!=#REF!</formula>
    </cfRule>
    <cfRule type="expression" dxfId="210" priority="55">
      <formula>#REF!=#REF!</formula>
    </cfRule>
    <cfRule type="expression" dxfId="209" priority="56">
      <formula>#REF!=#REF!</formula>
    </cfRule>
  </conditionalFormatting>
  <conditionalFormatting sqref="K19">
    <cfRule type="expression" dxfId="208" priority="41">
      <formula>#REF!=#REF!</formula>
    </cfRule>
    <cfRule type="expression" dxfId="207" priority="42">
      <formula>#REF!=#REF!</formula>
    </cfRule>
    <cfRule type="expression" dxfId="206" priority="43">
      <formula>#REF!=#REF!</formula>
    </cfRule>
    <cfRule type="expression" dxfId="205" priority="44">
      <formula>#REF!=#REF!</formula>
    </cfRule>
    <cfRule type="expression" dxfId="204" priority="45">
      <formula>#REF!=#REF!</formula>
    </cfRule>
    <cfRule type="expression" dxfId="203" priority="46">
      <formula>#REF!=#REF!</formula>
    </cfRule>
    <cfRule type="expression" dxfId="202" priority="47">
      <formula>#REF!=#REF!</formula>
    </cfRule>
    <cfRule type="expression" dxfId="201" priority="48">
      <formula>#REF!=#REF!</formula>
    </cfRule>
  </conditionalFormatting>
  <conditionalFormatting sqref="K20">
    <cfRule type="expression" dxfId="200" priority="33">
      <formula>#REF!=#REF!</formula>
    </cfRule>
    <cfRule type="expression" dxfId="199" priority="34">
      <formula>#REF!=#REF!</formula>
    </cfRule>
    <cfRule type="expression" dxfId="198" priority="35">
      <formula>#REF!=#REF!</formula>
    </cfRule>
    <cfRule type="expression" dxfId="197" priority="36">
      <formula>#REF!=#REF!</formula>
    </cfRule>
    <cfRule type="expression" dxfId="196" priority="37">
      <formula>#REF!=#REF!</formula>
    </cfRule>
    <cfRule type="expression" dxfId="195" priority="38">
      <formula>#REF!=#REF!</formula>
    </cfRule>
    <cfRule type="expression" dxfId="194" priority="39">
      <formula>#REF!=#REF!</formula>
    </cfRule>
    <cfRule type="expression" dxfId="193" priority="40">
      <formula>#REF!=#REF!</formula>
    </cfRule>
  </conditionalFormatting>
  <conditionalFormatting sqref="L19">
    <cfRule type="expression" dxfId="192" priority="25">
      <formula>#REF!=#REF!</formula>
    </cfRule>
    <cfRule type="expression" dxfId="191" priority="26">
      <formula>#REF!=#REF!</formula>
    </cfRule>
    <cfRule type="expression" dxfId="190" priority="27">
      <formula>#REF!=#REF!</formula>
    </cfRule>
    <cfRule type="expression" dxfId="189" priority="28">
      <formula>#REF!=#REF!</formula>
    </cfRule>
    <cfRule type="expression" dxfId="188" priority="29">
      <formula>#REF!=#REF!</formula>
    </cfRule>
    <cfRule type="expression" dxfId="187" priority="30">
      <formula>#REF!=#REF!</formula>
    </cfRule>
    <cfRule type="expression" dxfId="186" priority="31">
      <formula>#REF!=#REF!</formula>
    </cfRule>
    <cfRule type="expression" dxfId="185" priority="32">
      <formula>#REF!=#REF!</formula>
    </cfRule>
  </conditionalFormatting>
  <conditionalFormatting sqref="L20">
    <cfRule type="expression" dxfId="184" priority="17">
      <formula>#REF!=#REF!</formula>
    </cfRule>
    <cfRule type="expression" dxfId="183" priority="18">
      <formula>#REF!=#REF!</formula>
    </cfRule>
    <cfRule type="expression" dxfId="182" priority="19">
      <formula>#REF!=#REF!</formula>
    </cfRule>
    <cfRule type="expression" dxfId="181" priority="20">
      <formula>#REF!=#REF!</formula>
    </cfRule>
    <cfRule type="expression" dxfId="180" priority="21">
      <formula>#REF!=#REF!</formula>
    </cfRule>
    <cfRule type="expression" dxfId="179" priority="22">
      <formula>#REF!=#REF!</formula>
    </cfRule>
    <cfRule type="expression" dxfId="178" priority="23">
      <formula>#REF!=#REF!</formula>
    </cfRule>
    <cfRule type="expression" dxfId="177" priority="24">
      <formula>#REF!=#REF!</formula>
    </cfRule>
  </conditionalFormatting>
  <conditionalFormatting sqref="J16 L16">
    <cfRule type="expression" dxfId="176" priority="9">
      <formula>#REF!=#REF!</formula>
    </cfRule>
    <cfRule type="expression" dxfId="175" priority="10">
      <formula>#REF!=#REF!</formula>
    </cfRule>
    <cfRule type="expression" dxfId="174" priority="11">
      <formula>#REF!=#REF!</formula>
    </cfRule>
    <cfRule type="expression" dxfId="173" priority="12">
      <formula>#REF!=#REF!</formula>
    </cfRule>
    <cfRule type="expression" dxfId="172" priority="13">
      <formula>#REF!=#REF!</formula>
    </cfRule>
    <cfRule type="expression" dxfId="171" priority="14">
      <formula>#REF!=#REF!</formula>
    </cfRule>
    <cfRule type="expression" dxfId="170" priority="15">
      <formula>#REF!=#REF!</formula>
    </cfRule>
    <cfRule type="expression" dxfId="169" priority="16">
      <formula>#REF!=#REF!</formula>
    </cfRule>
  </conditionalFormatting>
  <conditionalFormatting sqref="K16">
    <cfRule type="expression" dxfId="168" priority="1">
      <formula>#REF!=#REF!</formula>
    </cfRule>
    <cfRule type="expression" dxfId="167" priority="2">
      <formula>#REF!=#REF!</formula>
    </cfRule>
    <cfRule type="expression" dxfId="166" priority="3">
      <formula>#REF!=#REF!</formula>
    </cfRule>
    <cfRule type="expression" dxfId="165" priority="4">
      <formula>#REF!=#REF!</formula>
    </cfRule>
    <cfRule type="expression" dxfId="164" priority="5">
      <formula>#REF!=#REF!</formula>
    </cfRule>
    <cfRule type="expression" dxfId="163" priority="6">
      <formula>#REF!=#REF!</formula>
    </cfRule>
    <cfRule type="expression" dxfId="162" priority="7">
      <formula>#REF!=#REF!</formula>
    </cfRule>
    <cfRule type="expression" dxfId="161" priority="8">
      <formula>#REF!=#REF!</formula>
    </cfRule>
  </conditionalFormatting>
  <dataValidations count="1">
    <dataValidation type="list" allowBlank="1" showInputMessage="1" showErrorMessage="1" sqref="P13:P18 M13:N19 P22:P29 N31:N34 N20 N22:N29 P32:P34" xr:uid="{0FFF4E2A-B74D-48EB-804E-861496EA2195}">
      <formula1>eventlabels</formula1>
    </dataValidation>
  </dataValidations>
  <hyperlinks>
    <hyperlink ref="L3" r:id="rId1" xr:uid="{0D79785D-01EA-4288-829C-01327693BCE0}"/>
  </hyperlinks>
  <printOptions horizontalCentered="1"/>
  <pageMargins left="0.25" right="0.25" top="0.25" bottom="0.25" header="0.25" footer="0.25"/>
  <pageSetup scale="80" orientation="portrait" r:id="rId2"/>
  <headerFooter alignWithMargins="0">
    <oddFooter>&amp;C&amp;"Arial,Bold"&amp;12www.SolanoAthletics.com&amp;"Arial,Regular"&amp;10
Solano College  &amp;"Wingdings,Regular"s&amp;"Arial,Regular"  4000 Suisun Valley Road  &amp;"Wingdings,Regular"s&amp;"Arial,Regular"  Fairfield, CA 94534  &amp;"Wingdings,Regular"s&amp;"Arial,Regular"  (707) 864-7000</oddFooter>
  </headerFooter>
  <drawing r:id="rId3"/>
  <extLst>
    <ext xmlns:x14="http://schemas.microsoft.com/office/spreadsheetml/2009/9/main" uri="{78C0D931-6437-407d-A8EE-F0AAD7539E65}">
      <x14:conditionalFormattings>
        <x14:conditionalFormatting xmlns:xm="http://schemas.microsoft.com/office/excel/2006/main">
          <x14:cfRule type="expression" priority="7777" id="{1943FF40-FF86-4955-BC52-1ECA23902EC7}">
            <xm:f>NOT(ISERROR(MATCH('Game Schedule'!B15,'Game Schedule'!$J$8:$J$36,0)))</xm:f>
            <x14:dxf>
              <font>
                <b/>
                <i val="0"/>
                <color theme="1"/>
              </font>
            </x14:dxf>
          </x14:cfRule>
          <x14:cfRule type="expression" priority="7778" id="{3A454F9F-B5FA-4D8D-89CD-B1D23DB2CA49}">
            <xm:f>'Game Schedule'!#REF!=INDEX('Game Schedule'!#REF!,MATCH('Game Schedule'!B15,'Game Schedule'!$J$8:$J$36,0))</xm:f>
            <x14:dxf>
              <fill>
                <patternFill>
                  <bgColor theme="6" tint="0.79998168889431442"/>
                </patternFill>
              </fill>
            </x14:dxf>
          </x14:cfRule>
          <x14:cfRule type="expression" priority="7779" id="{7AC8862F-E025-4D38-9D85-593839F7915C}">
            <xm:f>'Game Schedule'!#REF!=INDEX('Game Schedule'!#REF!,MATCH('Game Schedule'!B15,'Game Schedule'!$J$8:$J$36,0))</xm:f>
            <x14:dxf>
              <fill>
                <patternFill>
                  <bgColor theme="4" tint="0.59996337778862885"/>
                </patternFill>
              </fill>
            </x14:dxf>
          </x14:cfRule>
          <x14:cfRule type="expression" priority="7780" id="{A5A78284-F8C4-4344-AD60-B825C5215C1C}">
            <xm:f>'Game Schedule'!#REF!=INDEX('Game Schedule'!#REF!,MATCH('Game Schedule'!B15,'Game Schedule'!$J$8:$J$36,0))</xm:f>
            <x14:dxf>
              <fill>
                <patternFill>
                  <bgColor theme="4" tint="0.79998168889431442"/>
                </patternFill>
              </fill>
            </x14:dxf>
          </x14:cfRule>
          <x14:cfRule type="expression" priority="7781" id="{D394068E-BD8D-4FFE-A619-30401D82BC52}">
            <xm:f>'Game Schedule'!#REF!=INDEX('Game Schedule'!#REF!,MATCH('Game Schedule'!B15,'Game Schedule'!$J$8:$J$36,0))</xm:f>
            <x14:dxf>
              <fill>
                <patternFill>
                  <bgColor theme="5" tint="0.59996337778862885"/>
                </patternFill>
              </fill>
            </x14:dxf>
          </x14:cfRule>
          <x14:cfRule type="expression" priority="7782" id="{71864825-E0D9-43D1-8406-910999EAF9CB}">
            <xm:f>'Game Schedule'!#REF!=INDEX('Game Schedule'!#REF!,MATCH('Game Schedule'!B15,'Game Schedule'!$J$8:$J$36,0))</xm:f>
            <x14:dxf>
              <fill>
                <patternFill>
                  <bgColor theme="5" tint="0.79998168889431442"/>
                </patternFill>
              </fill>
            </x14:dxf>
          </x14:cfRule>
          <x14:cfRule type="expression" priority="7783" id="{02D7DB55-59A8-45C7-9572-2E5516921D40}">
            <xm:f>'Game Schedule'!#REF!=INDEX('Game Schedule'!#REF!,MATCH('Game Schedule'!B15,'Game Schedule'!$J$8:$J$36,0))</xm:f>
            <x14:dxf>
              <fill>
                <patternFill>
                  <bgColor theme="8" tint="0.59996337778862885"/>
                </patternFill>
              </fill>
            </x14:dxf>
          </x14:cfRule>
          <x14:cfRule type="expression" priority="7784" id="{88F58DE9-4ACB-4E77-BFB4-975D1D11F917}">
            <xm:f>'Game Schedule'!#REF!=INDEX('Game Schedule'!#REF!,MATCH('Game Schedule'!B15,'Game Schedule'!$J$8:$J$36,0))</xm:f>
            <x14:dxf>
              <fill>
                <patternFill>
                  <bgColor theme="8" tint="0.79998168889431442"/>
                </patternFill>
              </fill>
            </x14:dxf>
          </x14:cfRule>
          <x14:cfRule type="expression" priority="7785" id="{38F54393-84D2-44F8-B13E-2317923678DB}">
            <xm:f>'Game Schedule'!#REF!=INDEX('Game Schedule'!#REF!,MATCH('Game Schedule'!B15,'Game Schedule'!$J$8:$J$36,0))</xm:f>
            <x14:dxf>
              <fill>
                <patternFill>
                  <bgColor theme="0" tint="-0.24994659260841701"/>
                </patternFill>
              </fill>
            </x14:dxf>
          </x14:cfRule>
          <xm:sqref>B23:H27 B31:H37 B40:H45 B48:H52 B15:H19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01E5-21CB-43C5-A6C5-84962620906D}">
  <dimension ref="A1:J33"/>
  <sheetViews>
    <sheetView workbookViewId="0">
      <selection activeCell="A2" sqref="A2:D20"/>
    </sheetView>
  </sheetViews>
  <sheetFormatPr defaultRowHeight="12.5" x14ac:dyDescent="0.25"/>
  <cols>
    <col min="1" max="1" width="22.36328125" style="97" bestFit="1" customWidth="1"/>
    <col min="2" max="2" width="7.6328125" style="97" customWidth="1"/>
    <col min="3" max="3" width="23.6328125" style="97" customWidth="1"/>
    <col min="4" max="4" width="21.1796875" style="97" customWidth="1"/>
    <col min="5" max="5" width="15.81640625" style="97" customWidth="1"/>
    <col min="6" max="7" width="18.90625" style="97" customWidth="1"/>
    <col min="8" max="8" width="11.6328125" style="97" customWidth="1"/>
    <col min="9" max="9" width="17.1796875" style="97" customWidth="1"/>
    <col min="10" max="10" width="10.26953125" style="97" customWidth="1"/>
    <col min="11" max="16384" width="8.7265625" style="97"/>
  </cols>
  <sheetData>
    <row r="1" spans="1:10" ht="56.5" x14ac:dyDescent="0.35">
      <c r="A1" s="116" t="s">
        <v>7</v>
      </c>
      <c r="B1" s="116" t="s">
        <v>8</v>
      </c>
      <c r="C1" s="116" t="s">
        <v>9</v>
      </c>
      <c r="D1" s="116" t="s">
        <v>73</v>
      </c>
      <c r="E1" s="116" t="s">
        <v>74</v>
      </c>
      <c r="F1" s="116" t="s">
        <v>75</v>
      </c>
      <c r="G1" s="116" t="s">
        <v>76</v>
      </c>
      <c r="H1" s="117" t="s">
        <v>82</v>
      </c>
      <c r="I1" s="116" t="s">
        <v>77</v>
      </c>
      <c r="J1" s="96" t="s">
        <v>78</v>
      </c>
    </row>
    <row r="2" spans="1:10" ht="15.5" x14ac:dyDescent="0.35">
      <c r="A2" s="75"/>
      <c r="B2" s="74"/>
      <c r="C2" s="73"/>
      <c r="D2" s="58"/>
      <c r="E2" s="140"/>
      <c r="F2" s="140"/>
      <c r="G2" s="140"/>
      <c r="H2" s="141"/>
      <c r="I2" s="140"/>
      <c r="J2" s="142"/>
    </row>
    <row r="3" spans="1:10" ht="15.5" x14ac:dyDescent="0.35">
      <c r="A3" s="75"/>
      <c r="B3" s="74"/>
      <c r="C3" s="73"/>
      <c r="D3" s="58"/>
      <c r="E3" s="140"/>
      <c r="F3" s="140"/>
      <c r="G3" s="140"/>
      <c r="H3" s="141"/>
      <c r="I3" s="140"/>
      <c r="J3" s="142"/>
    </row>
    <row r="4" spans="1:10" ht="17.5" customHeight="1" x14ac:dyDescent="0.25">
      <c r="A4" s="118"/>
      <c r="B4" s="104"/>
      <c r="C4" s="119"/>
      <c r="D4" s="120"/>
      <c r="E4" s="121"/>
      <c r="F4" s="121"/>
      <c r="G4" s="121"/>
      <c r="H4" s="122"/>
      <c r="I4" s="123" t="s">
        <v>79</v>
      </c>
      <c r="J4" s="124"/>
    </row>
    <row r="5" spans="1:10" x14ac:dyDescent="0.25">
      <c r="A5" s="118"/>
      <c r="B5" s="104"/>
      <c r="C5" s="119"/>
      <c r="D5" s="120"/>
      <c r="E5" s="124"/>
      <c r="F5" s="124"/>
      <c r="G5" s="124"/>
      <c r="H5" s="125"/>
      <c r="I5" s="124"/>
      <c r="J5" s="124"/>
    </row>
    <row r="6" spans="1:10" x14ac:dyDescent="0.25">
      <c r="A6" s="118"/>
      <c r="B6" s="104"/>
      <c r="C6" s="119"/>
      <c r="D6" s="120"/>
      <c r="E6" s="121"/>
      <c r="F6" s="121"/>
      <c r="G6" s="121"/>
      <c r="H6" s="125"/>
      <c r="I6" s="123"/>
      <c r="J6" s="126"/>
    </row>
    <row r="7" spans="1:10" x14ac:dyDescent="0.25">
      <c r="A7" s="118"/>
      <c r="B7" s="104"/>
      <c r="C7" s="119"/>
      <c r="D7" s="120"/>
      <c r="E7" s="121"/>
      <c r="F7" s="121"/>
      <c r="G7" s="121"/>
      <c r="H7" s="125"/>
      <c r="I7" s="123"/>
      <c r="J7" s="126"/>
    </row>
    <row r="8" spans="1:10" x14ac:dyDescent="0.25">
      <c r="A8" s="118"/>
      <c r="B8" s="104"/>
      <c r="C8" s="119"/>
      <c r="D8" s="120"/>
      <c r="E8" s="124"/>
      <c r="F8" s="124"/>
      <c r="G8" s="124"/>
      <c r="H8" s="125"/>
      <c r="I8" s="124"/>
      <c r="J8" s="124"/>
    </row>
    <row r="9" spans="1:10" x14ac:dyDescent="0.25">
      <c r="A9" s="118"/>
      <c r="B9" s="106"/>
      <c r="C9" s="128"/>
      <c r="D9" s="120"/>
      <c r="E9" s="124"/>
      <c r="F9" s="124"/>
      <c r="G9" s="124"/>
      <c r="H9" s="125"/>
      <c r="I9" s="124"/>
      <c r="J9" s="124"/>
    </row>
    <row r="10" spans="1:10" x14ac:dyDescent="0.25">
      <c r="A10" s="118"/>
      <c r="B10" s="135"/>
      <c r="C10" s="128"/>
      <c r="D10" s="120"/>
      <c r="E10" s="130"/>
      <c r="F10" s="130"/>
      <c r="G10" s="130"/>
      <c r="H10" s="125"/>
      <c r="I10" s="130"/>
      <c r="J10" s="125"/>
    </row>
    <row r="11" spans="1:10" x14ac:dyDescent="0.25">
      <c r="A11" s="118"/>
      <c r="B11" s="135"/>
      <c r="C11" s="128"/>
      <c r="D11" s="120"/>
      <c r="E11" s="121"/>
      <c r="F11" s="121"/>
      <c r="G11" s="121"/>
      <c r="H11" s="125"/>
      <c r="I11" s="123"/>
      <c r="J11" s="126"/>
    </row>
    <row r="12" spans="1:10" x14ac:dyDescent="0.25">
      <c r="A12" s="118"/>
      <c r="B12" s="135"/>
      <c r="C12" s="128"/>
      <c r="D12" s="120"/>
      <c r="E12" s="121"/>
      <c r="F12" s="121"/>
      <c r="G12" s="121"/>
      <c r="H12" s="125"/>
      <c r="I12" s="123"/>
      <c r="J12" s="126"/>
    </row>
    <row r="13" spans="1:10" x14ac:dyDescent="0.25">
      <c r="A13" s="118"/>
      <c r="B13" s="135"/>
      <c r="C13" s="128"/>
      <c r="D13" s="120"/>
      <c r="E13" s="121"/>
      <c r="F13" s="121"/>
      <c r="G13" s="121"/>
      <c r="H13" s="125"/>
      <c r="I13" s="123"/>
      <c r="J13" s="126"/>
    </row>
    <row r="14" spans="1:10" x14ac:dyDescent="0.25">
      <c r="A14" s="75"/>
      <c r="B14" s="137"/>
      <c r="C14" s="58"/>
      <c r="D14" s="79"/>
      <c r="E14" s="121"/>
      <c r="F14" s="121"/>
      <c r="G14" s="121"/>
      <c r="H14" s="125"/>
      <c r="I14" s="123"/>
      <c r="J14" s="126"/>
    </row>
    <row r="15" spans="1:10" x14ac:dyDescent="0.25">
      <c r="A15" s="118"/>
      <c r="B15" s="135"/>
      <c r="C15" s="128"/>
      <c r="D15" s="120"/>
      <c r="E15" s="121"/>
      <c r="F15" s="121"/>
      <c r="G15" s="121"/>
      <c r="H15" s="125"/>
      <c r="I15" s="123"/>
      <c r="J15" s="126"/>
    </row>
    <row r="16" spans="1:10" x14ac:dyDescent="0.25">
      <c r="A16" s="118"/>
      <c r="B16" s="135"/>
      <c r="C16" s="128"/>
      <c r="D16" s="120"/>
      <c r="E16" s="124"/>
      <c r="F16" s="124"/>
      <c r="G16" s="124"/>
      <c r="H16" s="125"/>
      <c r="I16" s="124"/>
      <c r="J16" s="124"/>
    </row>
    <row r="17" spans="1:10" ht="13" x14ac:dyDescent="0.3">
      <c r="A17" s="118"/>
      <c r="B17" s="127"/>
      <c r="C17" s="107"/>
      <c r="D17" s="112"/>
      <c r="E17" s="124"/>
      <c r="F17" s="124"/>
      <c r="G17" s="124"/>
      <c r="H17" s="125"/>
      <c r="I17" s="124"/>
      <c r="J17" s="124"/>
    </row>
    <row r="18" spans="1:10" ht="13" x14ac:dyDescent="0.3">
      <c r="A18" s="118"/>
      <c r="B18" s="127"/>
      <c r="C18" s="111"/>
      <c r="D18" s="112"/>
      <c r="E18" s="124"/>
      <c r="F18" s="124"/>
      <c r="G18" s="124"/>
      <c r="H18" s="125"/>
      <c r="I18" s="124"/>
      <c r="J18" s="124"/>
    </row>
    <row r="19" spans="1:10" ht="13" x14ac:dyDescent="0.3">
      <c r="A19" s="118"/>
      <c r="B19" s="127"/>
      <c r="C19" s="111"/>
      <c r="D19" s="112"/>
      <c r="E19" s="124"/>
      <c r="F19" s="124"/>
      <c r="G19" s="124"/>
      <c r="H19" s="125"/>
      <c r="I19" s="124"/>
      <c r="J19" s="124"/>
    </row>
    <row r="20" spans="1:10" ht="13" x14ac:dyDescent="0.3">
      <c r="A20" s="118"/>
      <c r="B20" s="127"/>
      <c r="C20" s="111"/>
      <c r="D20" s="112"/>
      <c r="E20" s="124"/>
      <c r="F20" s="124"/>
      <c r="G20" s="124"/>
      <c r="H20" s="125"/>
      <c r="I20" s="124"/>
      <c r="J20" s="124"/>
    </row>
    <row r="21" spans="1:10" ht="13" x14ac:dyDescent="0.3">
      <c r="A21" s="132"/>
      <c r="B21" s="127"/>
      <c r="C21" s="131"/>
      <c r="D21" s="131"/>
      <c r="E21" s="124"/>
      <c r="F21" s="124"/>
      <c r="G21" s="124"/>
      <c r="H21" s="125"/>
      <c r="I21" s="124"/>
      <c r="J21" s="124"/>
    </row>
    <row r="22" spans="1:10" ht="13" x14ac:dyDescent="0.3">
      <c r="A22" s="132"/>
      <c r="B22" s="121"/>
      <c r="C22" s="125"/>
      <c r="D22" s="124"/>
      <c r="E22" s="121"/>
      <c r="F22" s="121"/>
      <c r="G22" s="121"/>
      <c r="H22" s="125"/>
      <c r="I22" s="123"/>
      <c r="J22" s="126"/>
    </row>
    <row r="23" spans="1:10" x14ac:dyDescent="0.25">
      <c r="A23" s="133"/>
      <c r="B23" s="129"/>
      <c r="C23" s="134"/>
      <c r="D23" s="125"/>
      <c r="E23" s="129"/>
      <c r="F23" s="129"/>
      <c r="G23" s="129"/>
      <c r="H23" s="125"/>
      <c r="I23" s="123"/>
      <c r="J23" s="126"/>
    </row>
    <row r="24" spans="1:10" ht="13" x14ac:dyDescent="0.3">
      <c r="B24" s="175" t="s">
        <v>80</v>
      </c>
      <c r="C24" s="176"/>
      <c r="D24" s="176"/>
      <c r="E24" s="176"/>
      <c r="F24" s="176"/>
      <c r="G24" s="176"/>
      <c r="I24" s="98"/>
    </row>
    <row r="33" spans="1:1" x14ac:dyDescent="0.25">
      <c r="A33" s="97" t="s">
        <v>81</v>
      </c>
    </row>
  </sheetData>
  <mergeCells count="1">
    <mergeCell ref="B24:G24"/>
  </mergeCells>
  <conditionalFormatting sqref="A17:A20">
    <cfRule type="expression" dxfId="151" priority="81">
      <formula>#REF!=#REF!</formula>
    </cfRule>
    <cfRule type="expression" dxfId="150" priority="82">
      <formula>#REF!=#REF!</formula>
    </cfRule>
    <cfRule type="expression" dxfId="149" priority="83">
      <formula>#REF!=#REF!</formula>
    </cfRule>
    <cfRule type="expression" dxfId="148" priority="84">
      <formula>#REF!=#REF!</formula>
    </cfRule>
    <cfRule type="expression" dxfId="147" priority="85">
      <formula>#REF!=#REF!</formula>
    </cfRule>
    <cfRule type="expression" dxfId="146" priority="86">
      <formula>#REF!=#REF!</formula>
    </cfRule>
    <cfRule type="expression" dxfId="145" priority="87">
      <formula>#REF!=#REF!</formula>
    </cfRule>
    <cfRule type="expression" dxfId="144" priority="88">
      <formula>#REF!=#REF!</formula>
    </cfRule>
  </conditionalFormatting>
  <conditionalFormatting sqref="A14">
    <cfRule type="expression" dxfId="143" priority="33">
      <formula>#REF!=#REF!</formula>
    </cfRule>
    <cfRule type="expression" dxfId="142" priority="34">
      <formula>#REF!=#REF!</formula>
    </cfRule>
    <cfRule type="expression" dxfId="141" priority="35">
      <formula>#REF!=#REF!</formula>
    </cfRule>
    <cfRule type="expression" dxfId="140" priority="36">
      <formula>#REF!=#REF!</formula>
    </cfRule>
    <cfRule type="expression" dxfId="139" priority="37">
      <formula>#REF!=#REF!</formula>
    </cfRule>
    <cfRule type="expression" dxfId="138" priority="38">
      <formula>#REF!=#REF!</formula>
    </cfRule>
    <cfRule type="expression" dxfId="137" priority="39">
      <formula>#REF!=#REF!</formula>
    </cfRule>
    <cfRule type="expression" dxfId="136" priority="40">
      <formula>#REF!=#REF!</formula>
    </cfRule>
  </conditionalFormatting>
  <conditionalFormatting sqref="B14">
    <cfRule type="expression" dxfId="135" priority="25">
      <formula>#REF!=#REF!</formula>
    </cfRule>
    <cfRule type="expression" dxfId="134" priority="26">
      <formula>#REF!=#REF!</formula>
    </cfRule>
    <cfRule type="expression" dxfId="133" priority="27">
      <formula>#REF!=#REF!</formula>
    </cfRule>
    <cfRule type="expression" dxfId="132" priority="28">
      <formula>#REF!=#REF!</formula>
    </cfRule>
    <cfRule type="expression" dxfId="131" priority="29">
      <formula>#REF!=#REF!</formula>
    </cfRule>
    <cfRule type="expression" dxfId="130" priority="30">
      <formula>#REF!=#REF!</formula>
    </cfRule>
    <cfRule type="expression" dxfId="129" priority="31">
      <formula>#REF!=#REF!</formula>
    </cfRule>
    <cfRule type="expression" dxfId="128" priority="32">
      <formula>#REF!=#REF!</formula>
    </cfRule>
  </conditionalFormatting>
  <conditionalFormatting sqref="A2:B3">
    <cfRule type="expression" dxfId="127" priority="17">
      <formula>#REF!=#REF!</formula>
    </cfRule>
    <cfRule type="expression" dxfId="126" priority="18">
      <formula>#REF!=#REF!</formula>
    </cfRule>
    <cfRule type="expression" dxfId="125" priority="19">
      <formula>#REF!=#REF!</formula>
    </cfRule>
    <cfRule type="expression" dxfId="124" priority="20">
      <formula>#REF!=#REF!</formula>
    </cfRule>
    <cfRule type="expression" dxfId="123" priority="21">
      <formula>#REF!=#REF!</formula>
    </cfRule>
    <cfRule type="expression" dxfId="122" priority="22">
      <formula>#REF!=#REF!</formula>
    </cfRule>
    <cfRule type="expression" dxfId="121" priority="23">
      <formula>#REF!=#REF!</formula>
    </cfRule>
    <cfRule type="expression" dxfId="120" priority="24">
      <formula>#REF!=#REF!</formula>
    </cfRule>
  </conditionalFormatting>
  <conditionalFormatting sqref="C3">
    <cfRule type="expression" dxfId="119" priority="9">
      <formula>#REF!=#REF!</formula>
    </cfRule>
    <cfRule type="expression" dxfId="118" priority="10">
      <formula>#REF!=#REF!</formula>
    </cfRule>
    <cfRule type="expression" dxfId="117" priority="11">
      <formula>#REF!=#REF!</formula>
    </cfRule>
    <cfRule type="expression" dxfId="116" priority="12">
      <formula>#REF!=#REF!</formula>
    </cfRule>
    <cfRule type="expression" dxfId="115" priority="13">
      <formula>#REF!=#REF!</formula>
    </cfRule>
    <cfRule type="expression" dxfId="114" priority="14">
      <formula>#REF!=#REF!</formula>
    </cfRule>
    <cfRule type="expression" dxfId="113" priority="15">
      <formula>#REF!=#REF!</formula>
    </cfRule>
    <cfRule type="expression" dxfId="112" priority="16">
      <formula>#REF!=#REF!</formula>
    </cfRule>
  </conditionalFormatting>
  <conditionalFormatting sqref="C2">
    <cfRule type="expression" dxfId="111" priority="1">
      <formula>#REF!=#REF!</formula>
    </cfRule>
    <cfRule type="expression" dxfId="110" priority="2">
      <formula>#REF!=#REF!</formula>
    </cfRule>
    <cfRule type="expression" dxfId="109" priority="3">
      <formula>#REF!=#REF!</formula>
    </cfRule>
    <cfRule type="expression" dxfId="108" priority="4">
      <formula>#REF!=#REF!</formula>
    </cfRule>
    <cfRule type="expression" dxfId="107" priority="5">
      <formula>#REF!=#REF!</formula>
    </cfRule>
    <cfRule type="expression" dxfId="106" priority="6">
      <formula>#REF!=#REF!</formula>
    </cfRule>
    <cfRule type="expression" dxfId="105" priority="7">
      <formula>#REF!=#REF!</formula>
    </cfRule>
    <cfRule type="expression" dxfId="104" priority="8">
      <formula>#REF!=#REF!</formula>
    </cfRule>
  </conditionalFormatting>
  <dataValidations count="1">
    <dataValidation type="list" allowBlank="1" showInputMessage="1" showErrorMessage="1" sqref="D4:D8 D11:D16" xr:uid="{17A10E71-491D-40D0-97F3-5C31B729DF6F}">
      <formula1>eventlabels</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97" id="{97D0987F-1015-4FCE-AADE-A907673761E3}">
            <xm:f>'Game Schedule'!#REF!='Game Schedule'!#REF!</xm:f>
            <x14:dxf>
              <fill>
                <patternFill>
                  <bgColor theme="6" tint="0.79998168889431442"/>
                </patternFill>
              </fill>
            </x14:dxf>
          </x14:cfRule>
          <x14:cfRule type="expression" priority="98" id="{41E46B3C-7EB7-4B6F-BA84-86C00C7054B6}">
            <xm:f>'Game Schedule'!#REF!='Game Schedule'!#REF!</xm:f>
            <x14:dxf>
              <fill>
                <patternFill>
                  <bgColor theme="4" tint="0.59996337778862885"/>
                </patternFill>
              </fill>
            </x14:dxf>
          </x14:cfRule>
          <x14:cfRule type="expression" priority="99" id="{7A3212BA-2D9E-4FBD-9D73-AD1969E9FC97}">
            <xm:f>'Game Schedule'!#REF!='Game Schedule'!#REF!</xm:f>
            <x14:dxf>
              <fill>
                <patternFill>
                  <bgColor theme="4" tint="0.79998168889431442"/>
                </patternFill>
              </fill>
            </x14:dxf>
          </x14:cfRule>
          <x14:cfRule type="expression" priority="100" id="{E6994FF7-06C1-4E31-9B5E-1983E37AE62E}">
            <xm:f>'Game Schedule'!#REF!='Game Schedule'!#REF!</xm:f>
            <x14:dxf>
              <fill>
                <patternFill>
                  <bgColor theme="5" tint="0.59996337778862885"/>
                </patternFill>
              </fill>
            </x14:dxf>
          </x14:cfRule>
          <x14:cfRule type="expression" priority="101" id="{7047B585-39A3-4DC7-A3ED-9FCE8DB715A0}">
            <xm:f>'Game Schedule'!#REF!='Game Schedule'!#REF!</xm:f>
            <x14:dxf>
              <fill>
                <patternFill>
                  <bgColor theme="5" tint="0.79998168889431442"/>
                </patternFill>
              </fill>
            </x14:dxf>
          </x14:cfRule>
          <x14:cfRule type="expression" priority="102" id="{B789D4E0-5A88-4781-BC68-91D0A24BFD63}">
            <xm:f>'Game Schedule'!#REF!='Game Schedule'!#REF!</xm:f>
            <x14:dxf>
              <fill>
                <patternFill>
                  <bgColor theme="8" tint="0.59996337778862885"/>
                </patternFill>
              </fill>
            </x14:dxf>
          </x14:cfRule>
          <x14:cfRule type="expression" priority="103" id="{FF3292A8-5F4A-457A-9CF9-C679195721E9}">
            <xm:f>'Game Schedule'!#REF!='Game Schedule'!#REF!</xm:f>
            <x14:dxf>
              <fill>
                <patternFill>
                  <bgColor theme="8" tint="0.79998168889431442"/>
                </patternFill>
              </fill>
            </x14:dxf>
          </x14:cfRule>
          <x14:cfRule type="expression" priority="104" id="{F59A0CFD-8EFF-4651-BCBC-67552B90C369}">
            <xm:f>'Game Schedule'!#REF!='Game Schedule'!#REF!</xm:f>
            <x14:dxf>
              <fill>
                <patternFill>
                  <bgColor theme="0" tint="-0.24994659260841701"/>
                </patternFill>
              </fill>
            </x14:dxf>
          </x14:cfRule>
          <xm:sqref>A4:A13</xm:sqref>
        </x14:conditionalFormatting>
        <x14:conditionalFormatting xmlns:xm="http://schemas.microsoft.com/office/excel/2006/main">
          <x14:cfRule type="expression" priority="89" id="{97F123A1-24FB-4B36-99C0-FA6278E38684}">
            <xm:f>'Game Schedule'!#REF!='Game Schedule'!#REF!</xm:f>
            <x14:dxf>
              <fill>
                <patternFill>
                  <bgColor theme="6" tint="0.79998168889431442"/>
                </patternFill>
              </fill>
            </x14:dxf>
          </x14:cfRule>
          <x14:cfRule type="expression" priority="90" id="{0C1FA0D8-F6C2-4234-8DBA-03BEEA89C800}">
            <xm:f>'Game Schedule'!#REF!='Game Schedule'!#REF!</xm:f>
            <x14:dxf>
              <fill>
                <patternFill>
                  <bgColor theme="4" tint="0.59996337778862885"/>
                </patternFill>
              </fill>
            </x14:dxf>
          </x14:cfRule>
          <x14:cfRule type="expression" priority="91" id="{E892BB9D-0240-4D60-BAC6-40A4AA20DAEB}">
            <xm:f>'Game Schedule'!#REF!='Game Schedule'!#REF!</xm:f>
            <x14:dxf>
              <fill>
                <patternFill>
                  <bgColor theme="4" tint="0.79998168889431442"/>
                </patternFill>
              </fill>
            </x14:dxf>
          </x14:cfRule>
          <x14:cfRule type="expression" priority="92" id="{DC24DA1D-43EC-45C4-A174-91E89D1E2F86}">
            <xm:f>'Game Schedule'!#REF!='Game Schedule'!#REF!</xm:f>
            <x14:dxf>
              <fill>
                <patternFill>
                  <bgColor theme="5" tint="0.59996337778862885"/>
                </patternFill>
              </fill>
            </x14:dxf>
          </x14:cfRule>
          <x14:cfRule type="expression" priority="93" id="{AFF7614E-525C-4DAC-AD48-90A1EBD40473}">
            <xm:f>'Game Schedule'!#REF!='Game Schedule'!#REF!</xm:f>
            <x14:dxf>
              <fill>
                <patternFill>
                  <bgColor theme="5" tint="0.79998168889431442"/>
                </patternFill>
              </fill>
            </x14:dxf>
          </x14:cfRule>
          <x14:cfRule type="expression" priority="94" id="{E079AA5B-089B-4E75-9181-60EAA39E0E38}">
            <xm:f>'Game Schedule'!#REF!='Game Schedule'!#REF!</xm:f>
            <x14:dxf>
              <fill>
                <patternFill>
                  <bgColor theme="8" tint="0.59996337778862885"/>
                </patternFill>
              </fill>
            </x14:dxf>
          </x14:cfRule>
          <x14:cfRule type="expression" priority="95" id="{5692BB9D-DB2C-4378-8F5A-9BE74FB9A195}">
            <xm:f>'Game Schedule'!#REF!='Game Schedule'!#REF!</xm:f>
            <x14:dxf>
              <fill>
                <patternFill>
                  <bgColor theme="8" tint="0.79998168889431442"/>
                </patternFill>
              </fill>
            </x14:dxf>
          </x14:cfRule>
          <x14:cfRule type="expression" priority="96" id="{028CF0DC-BACE-47CE-B629-E8A8C329B219}">
            <xm:f>'Game Schedule'!#REF!='Game Schedule'!#REF!</xm:f>
            <x14:dxf>
              <fill>
                <patternFill>
                  <bgColor theme="0" tint="-0.24994659260841701"/>
                </patternFill>
              </fill>
            </x14:dxf>
          </x14:cfRule>
          <xm:sqref>A15:A16</xm:sqref>
        </x14:conditionalFormatting>
        <x14:conditionalFormatting xmlns:xm="http://schemas.microsoft.com/office/excel/2006/main">
          <x14:cfRule type="expression" priority="73" id="{7CE34843-39EF-4794-9B5E-A9307BFE2E9D}">
            <xm:f>'Game Schedule'!#REF!='Game Schedule'!#REF!</xm:f>
            <x14:dxf>
              <fill>
                <patternFill>
                  <bgColor theme="6" tint="0.79998168889431442"/>
                </patternFill>
              </fill>
            </x14:dxf>
          </x14:cfRule>
          <x14:cfRule type="expression" priority="74" id="{4674CDB6-6F03-470A-9646-4898C730A147}">
            <xm:f>'Game Schedule'!#REF!='Game Schedule'!#REF!</xm:f>
            <x14:dxf>
              <fill>
                <patternFill>
                  <bgColor theme="4" tint="0.59996337778862885"/>
                </patternFill>
              </fill>
            </x14:dxf>
          </x14:cfRule>
          <x14:cfRule type="expression" priority="75" id="{9AC07E05-1518-4638-8F6E-8D97FC3F2E21}">
            <xm:f>'Game Schedule'!#REF!='Game Schedule'!#REF!</xm:f>
            <x14:dxf>
              <fill>
                <patternFill>
                  <bgColor theme="4" tint="0.79998168889431442"/>
                </patternFill>
              </fill>
            </x14:dxf>
          </x14:cfRule>
          <x14:cfRule type="expression" priority="76" id="{4FDECB5A-27FE-4247-8BA7-E7AE79720664}">
            <xm:f>'Game Schedule'!#REF!='Game Schedule'!#REF!</xm:f>
            <x14:dxf>
              <fill>
                <patternFill>
                  <bgColor theme="5" tint="0.59996337778862885"/>
                </patternFill>
              </fill>
            </x14:dxf>
          </x14:cfRule>
          <x14:cfRule type="expression" priority="77" id="{5E0DBD16-F3C3-4169-B5B7-6AE0F9327D8B}">
            <xm:f>'Game Schedule'!#REF!='Game Schedule'!#REF!</xm:f>
            <x14:dxf>
              <fill>
                <patternFill>
                  <bgColor theme="5" tint="0.79998168889431442"/>
                </patternFill>
              </fill>
            </x14:dxf>
          </x14:cfRule>
          <x14:cfRule type="expression" priority="78" id="{2BE8BD3E-4519-4D9C-A0DB-D1B975E8C28F}">
            <xm:f>'Game Schedule'!#REF!='Game Schedule'!#REF!</xm:f>
            <x14:dxf>
              <fill>
                <patternFill>
                  <bgColor theme="8" tint="0.59996337778862885"/>
                </patternFill>
              </fill>
            </x14:dxf>
          </x14:cfRule>
          <x14:cfRule type="expression" priority="79" id="{5E6709D7-70CE-4CD1-AAD8-FA55B31C9D38}">
            <xm:f>'Game Schedule'!#REF!='Game Schedule'!#REF!</xm:f>
            <x14:dxf>
              <fill>
                <patternFill>
                  <bgColor theme="8" tint="0.79998168889431442"/>
                </patternFill>
              </fill>
            </x14:dxf>
          </x14:cfRule>
          <x14:cfRule type="expression" priority="80" id="{A7D5C2B4-1ACB-4897-B0AB-64CA38A3E477}">
            <xm:f>'Game Schedule'!#REF!='Game Schedule'!#REF!</xm:f>
            <x14:dxf>
              <fill>
                <patternFill>
                  <bgColor theme="0" tint="-0.24994659260841701"/>
                </patternFill>
              </fill>
            </x14:dxf>
          </x14:cfRule>
          <xm:sqref>C5:C11</xm:sqref>
        </x14:conditionalFormatting>
        <x14:conditionalFormatting xmlns:xm="http://schemas.microsoft.com/office/excel/2006/main">
          <x14:cfRule type="expression" priority="65" id="{E508598C-E606-415F-9CBD-9E56B32E8BC9}">
            <xm:f>'Game Schedule'!#REF!='Game Schedule'!#REF!</xm:f>
            <x14:dxf>
              <fill>
                <patternFill>
                  <bgColor theme="6" tint="0.79998168889431442"/>
                </patternFill>
              </fill>
            </x14:dxf>
          </x14:cfRule>
          <x14:cfRule type="expression" priority="66" id="{455D7CC0-806F-400C-BE75-DEA4BD8B3603}">
            <xm:f>'Game Schedule'!#REF!='Game Schedule'!#REF!</xm:f>
            <x14:dxf>
              <fill>
                <patternFill>
                  <bgColor theme="4" tint="0.59996337778862885"/>
                </patternFill>
              </fill>
            </x14:dxf>
          </x14:cfRule>
          <x14:cfRule type="expression" priority="67" id="{0A8F22BF-649D-432B-ABCE-549A9EBF1856}">
            <xm:f>'Game Schedule'!#REF!='Game Schedule'!#REF!</xm:f>
            <x14:dxf>
              <fill>
                <patternFill>
                  <bgColor theme="4" tint="0.79998168889431442"/>
                </patternFill>
              </fill>
            </x14:dxf>
          </x14:cfRule>
          <x14:cfRule type="expression" priority="68" id="{EE13CB88-B63A-4AEE-8000-12FFBE28BF5C}">
            <xm:f>'Game Schedule'!#REF!='Game Schedule'!#REF!</xm:f>
            <x14:dxf>
              <fill>
                <patternFill>
                  <bgColor theme="5" tint="0.59996337778862885"/>
                </patternFill>
              </fill>
            </x14:dxf>
          </x14:cfRule>
          <x14:cfRule type="expression" priority="69" id="{13CA663D-8D73-4F7E-AA38-CC845F5BE597}">
            <xm:f>'Game Schedule'!#REF!='Game Schedule'!#REF!</xm:f>
            <x14:dxf>
              <fill>
                <patternFill>
                  <bgColor theme="5" tint="0.79998168889431442"/>
                </patternFill>
              </fill>
            </x14:dxf>
          </x14:cfRule>
          <x14:cfRule type="expression" priority="70" id="{3898867A-255C-4DCC-AF42-AA4A3F05CD25}">
            <xm:f>'Game Schedule'!#REF!='Game Schedule'!#REF!</xm:f>
            <x14:dxf>
              <fill>
                <patternFill>
                  <bgColor theme="8" tint="0.59996337778862885"/>
                </patternFill>
              </fill>
            </x14:dxf>
          </x14:cfRule>
          <x14:cfRule type="expression" priority="71" id="{E87C241F-2355-42CB-B79F-A10B16024E70}">
            <xm:f>'Game Schedule'!#REF!='Game Schedule'!#REF!</xm:f>
            <x14:dxf>
              <fill>
                <patternFill>
                  <bgColor theme="8" tint="0.79998168889431442"/>
                </patternFill>
              </fill>
            </x14:dxf>
          </x14:cfRule>
          <x14:cfRule type="expression" priority="72" id="{D76A55B8-86A8-465A-BF02-D3ACC33B929E}">
            <xm:f>'Game Schedule'!#REF!='Game Schedule'!#REF!</xm:f>
            <x14:dxf>
              <fill>
                <patternFill>
                  <bgColor theme="0" tint="-0.24994659260841701"/>
                </patternFill>
              </fill>
            </x14:dxf>
          </x14:cfRule>
          <xm:sqref>C4</xm:sqref>
        </x14:conditionalFormatting>
        <x14:conditionalFormatting xmlns:xm="http://schemas.microsoft.com/office/excel/2006/main">
          <x14:cfRule type="expression" priority="57" id="{047D7CD7-3F8F-420B-87B7-F515F9054C20}">
            <xm:f>'Game Schedule'!#REF!='Game Schedule'!#REF!</xm:f>
            <x14:dxf>
              <fill>
                <patternFill>
                  <bgColor theme="6" tint="0.79998168889431442"/>
                </patternFill>
              </fill>
            </x14:dxf>
          </x14:cfRule>
          <x14:cfRule type="expression" priority="58" id="{8D5C3F53-0479-4171-903A-4CC473C6E20B}">
            <xm:f>'Game Schedule'!#REF!='Game Schedule'!#REF!</xm:f>
            <x14:dxf>
              <fill>
                <patternFill>
                  <bgColor theme="4" tint="0.59996337778862885"/>
                </patternFill>
              </fill>
            </x14:dxf>
          </x14:cfRule>
          <x14:cfRule type="expression" priority="59" id="{9550CDC7-D534-4602-B8AA-8411E7DE64A8}">
            <xm:f>'Game Schedule'!#REF!='Game Schedule'!#REF!</xm:f>
            <x14:dxf>
              <fill>
                <patternFill>
                  <bgColor theme="4" tint="0.79998168889431442"/>
                </patternFill>
              </fill>
            </x14:dxf>
          </x14:cfRule>
          <x14:cfRule type="expression" priority="60" id="{66123801-B182-4F08-9830-99812EFE7D92}">
            <xm:f>'Game Schedule'!#REF!='Game Schedule'!#REF!</xm:f>
            <x14:dxf>
              <fill>
                <patternFill>
                  <bgColor theme="5" tint="0.59996337778862885"/>
                </patternFill>
              </fill>
            </x14:dxf>
          </x14:cfRule>
          <x14:cfRule type="expression" priority="61" id="{E67DA00E-6177-4F7C-8444-4150823FFEFE}">
            <xm:f>'Game Schedule'!#REF!='Game Schedule'!#REF!</xm:f>
            <x14:dxf>
              <fill>
                <patternFill>
                  <bgColor theme="5" tint="0.79998168889431442"/>
                </patternFill>
              </fill>
            </x14:dxf>
          </x14:cfRule>
          <x14:cfRule type="expression" priority="62" id="{F744711C-BA62-4271-9D03-8B36207A6743}">
            <xm:f>'Game Schedule'!#REF!='Game Schedule'!#REF!</xm:f>
            <x14:dxf>
              <fill>
                <patternFill>
                  <bgColor theme="8" tint="0.59996337778862885"/>
                </patternFill>
              </fill>
            </x14:dxf>
          </x14:cfRule>
          <x14:cfRule type="expression" priority="63" id="{6865C8B9-327E-4AAC-B5A5-55CA7B8D8702}">
            <xm:f>'Game Schedule'!#REF!='Game Schedule'!#REF!</xm:f>
            <x14:dxf>
              <fill>
                <patternFill>
                  <bgColor theme="8" tint="0.79998168889431442"/>
                </patternFill>
              </fill>
            </x14:dxf>
          </x14:cfRule>
          <x14:cfRule type="expression" priority="64" id="{0FA3BFCD-EC51-4130-A609-8464BBAB2BB0}">
            <xm:f>'Game Schedule'!#REF!='Game Schedule'!#REF!</xm:f>
            <x14:dxf>
              <fill>
                <patternFill>
                  <bgColor theme="0" tint="-0.24994659260841701"/>
                </patternFill>
              </fill>
            </x14:dxf>
          </x14:cfRule>
          <xm:sqref>B4</xm:sqref>
        </x14:conditionalFormatting>
        <x14:conditionalFormatting xmlns:xm="http://schemas.microsoft.com/office/excel/2006/main">
          <x14:cfRule type="expression" priority="49" id="{DBDCC130-A37D-4CA0-A721-960965BC5F57}">
            <xm:f>'Game Schedule'!#REF!='Game Schedule'!#REF!</xm:f>
            <x14:dxf>
              <fill>
                <patternFill>
                  <bgColor theme="6" tint="0.79998168889431442"/>
                </patternFill>
              </fill>
            </x14:dxf>
          </x14:cfRule>
          <x14:cfRule type="expression" priority="50" id="{A21AC684-9E35-4B15-A632-4308F2B743C2}">
            <xm:f>'Game Schedule'!#REF!='Game Schedule'!#REF!</xm:f>
            <x14:dxf>
              <fill>
                <patternFill>
                  <bgColor theme="4" tint="0.59996337778862885"/>
                </patternFill>
              </fill>
            </x14:dxf>
          </x14:cfRule>
          <x14:cfRule type="expression" priority="51" id="{DC25A238-032A-4FF7-8A87-4E2E03C63400}">
            <xm:f>'Game Schedule'!#REF!='Game Schedule'!#REF!</xm:f>
            <x14:dxf>
              <fill>
                <patternFill>
                  <bgColor theme="4" tint="0.79998168889431442"/>
                </patternFill>
              </fill>
            </x14:dxf>
          </x14:cfRule>
          <x14:cfRule type="expression" priority="52" id="{B1A9AB2C-9E1D-421C-83CE-139B00EDB05D}">
            <xm:f>'Game Schedule'!#REF!='Game Schedule'!#REF!</xm:f>
            <x14:dxf>
              <fill>
                <patternFill>
                  <bgColor theme="5" tint="0.59996337778862885"/>
                </patternFill>
              </fill>
            </x14:dxf>
          </x14:cfRule>
          <x14:cfRule type="expression" priority="53" id="{A44BE30E-7628-46D7-9551-3332F15FB2E0}">
            <xm:f>'Game Schedule'!#REF!='Game Schedule'!#REF!</xm:f>
            <x14:dxf>
              <fill>
                <patternFill>
                  <bgColor theme="5" tint="0.79998168889431442"/>
                </patternFill>
              </fill>
            </x14:dxf>
          </x14:cfRule>
          <x14:cfRule type="expression" priority="54" id="{E442C401-C3D9-426D-873B-C27E5B92C959}">
            <xm:f>'Game Schedule'!#REF!='Game Schedule'!#REF!</xm:f>
            <x14:dxf>
              <fill>
                <patternFill>
                  <bgColor theme="8" tint="0.59996337778862885"/>
                </patternFill>
              </fill>
            </x14:dxf>
          </x14:cfRule>
          <x14:cfRule type="expression" priority="55" id="{766FD4AE-5E31-42CF-8F54-23870ABDD05C}">
            <xm:f>'Game Schedule'!#REF!='Game Schedule'!#REF!</xm:f>
            <x14:dxf>
              <fill>
                <patternFill>
                  <bgColor theme="8" tint="0.79998168889431442"/>
                </patternFill>
              </fill>
            </x14:dxf>
          </x14:cfRule>
          <x14:cfRule type="expression" priority="56" id="{B8EF4447-F3D1-492F-A67E-1B87903E862B}">
            <xm:f>'Game Schedule'!#REF!='Game Schedule'!#REF!</xm:f>
            <x14:dxf>
              <fill>
                <patternFill>
                  <bgColor theme="0" tint="-0.24994659260841701"/>
                </patternFill>
              </fill>
            </x14:dxf>
          </x14:cfRule>
          <xm:sqref>B5:B13</xm:sqref>
        </x14:conditionalFormatting>
        <x14:conditionalFormatting xmlns:xm="http://schemas.microsoft.com/office/excel/2006/main">
          <x14:cfRule type="expression" priority="41" id="{4CC1D36D-1388-4CDD-84D6-4EFB9EFAEBB9}">
            <xm:f>'Game Schedule'!#REF!='Game Schedule'!#REF!</xm:f>
            <x14:dxf>
              <fill>
                <patternFill>
                  <bgColor theme="6" tint="0.79998168889431442"/>
                </patternFill>
              </fill>
            </x14:dxf>
          </x14:cfRule>
          <x14:cfRule type="expression" priority="42" id="{1A407A57-E550-4D36-8295-99915845B0F0}">
            <xm:f>'Game Schedule'!#REF!='Game Schedule'!#REF!</xm:f>
            <x14:dxf>
              <fill>
                <patternFill>
                  <bgColor theme="4" tint="0.59996337778862885"/>
                </patternFill>
              </fill>
            </x14:dxf>
          </x14:cfRule>
          <x14:cfRule type="expression" priority="43" id="{DE6FEFBC-2844-4A84-9FD4-D3C5035CD360}">
            <xm:f>'Game Schedule'!#REF!='Game Schedule'!#REF!</xm:f>
            <x14:dxf>
              <fill>
                <patternFill>
                  <bgColor theme="4" tint="0.79998168889431442"/>
                </patternFill>
              </fill>
            </x14:dxf>
          </x14:cfRule>
          <x14:cfRule type="expression" priority="44" id="{9B2CACD8-A259-4DED-8102-491CC5EF8125}">
            <xm:f>'Game Schedule'!#REF!='Game Schedule'!#REF!</xm:f>
            <x14:dxf>
              <fill>
                <patternFill>
                  <bgColor theme="5" tint="0.59996337778862885"/>
                </patternFill>
              </fill>
            </x14:dxf>
          </x14:cfRule>
          <x14:cfRule type="expression" priority="45" id="{16FD8873-0AC0-4495-95CD-5E2E404EDFD0}">
            <xm:f>'Game Schedule'!#REF!='Game Schedule'!#REF!</xm:f>
            <x14:dxf>
              <fill>
                <patternFill>
                  <bgColor theme="5" tint="0.79998168889431442"/>
                </patternFill>
              </fill>
            </x14:dxf>
          </x14:cfRule>
          <x14:cfRule type="expression" priority="46" id="{E462BFEE-39E1-42B2-AC2C-C78718782CC9}">
            <xm:f>'Game Schedule'!#REF!='Game Schedule'!#REF!</xm:f>
            <x14:dxf>
              <fill>
                <patternFill>
                  <bgColor theme="8" tint="0.59996337778862885"/>
                </patternFill>
              </fill>
            </x14:dxf>
          </x14:cfRule>
          <x14:cfRule type="expression" priority="47" id="{1D1FC078-3D69-4A42-A513-ECFBEC2D99CA}">
            <xm:f>'Game Schedule'!#REF!='Game Schedule'!#REF!</xm:f>
            <x14:dxf>
              <fill>
                <patternFill>
                  <bgColor theme="8" tint="0.79998168889431442"/>
                </patternFill>
              </fill>
            </x14:dxf>
          </x14:cfRule>
          <x14:cfRule type="expression" priority="48" id="{86A0DB66-BF2B-438D-8EDB-857D992A6170}">
            <xm:f>'Game Schedule'!#REF!='Game Schedule'!#REF!</xm:f>
            <x14:dxf>
              <fill>
                <patternFill>
                  <bgColor theme="0" tint="-0.24994659260841701"/>
                </patternFill>
              </fill>
            </x14:dxf>
          </x14:cfRule>
          <xm:sqref>B15:B16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7"/>
  <sheetViews>
    <sheetView showGridLines="0" workbookViewId="0"/>
  </sheetViews>
  <sheetFormatPr defaultColWidth="8" defaultRowHeight="10" x14ac:dyDescent="0.2"/>
  <cols>
    <col min="1" max="1" width="8.453125" style="12" customWidth="1"/>
    <col min="2" max="2" width="87.453125" style="12" customWidth="1"/>
    <col min="3" max="16384" width="8" style="12"/>
  </cols>
  <sheetData>
    <row r="1" spans="1:2" s="25" customFormat="1" ht="32.15" customHeight="1" x14ac:dyDescent="0.25">
      <c r="A1" s="33" t="s">
        <v>20</v>
      </c>
      <c r="B1" s="24"/>
    </row>
    <row r="2" spans="1:2" s="7" customFormat="1" ht="14" x14ac:dyDescent="0.35">
      <c r="A2" s="177" t="s">
        <v>21</v>
      </c>
      <c r="B2" s="178"/>
    </row>
    <row r="4" spans="1:2" s="9" customFormat="1" ht="15.5" x14ac:dyDescent="0.35">
      <c r="A4" s="27" t="s">
        <v>22</v>
      </c>
      <c r="B4" s="26"/>
    </row>
    <row r="5" spans="1:2" s="9" customFormat="1" ht="15.5" x14ac:dyDescent="0.25">
      <c r="A5" s="13" t="s">
        <v>23</v>
      </c>
      <c r="B5" s="8" t="s">
        <v>24</v>
      </c>
    </row>
    <row r="6" spans="1:2" s="9" customFormat="1" ht="15.5" x14ac:dyDescent="0.25">
      <c r="A6" s="13" t="s">
        <v>25</v>
      </c>
      <c r="B6" s="8" t="s">
        <v>26</v>
      </c>
    </row>
    <row r="7" spans="1:2" s="9" customFormat="1" ht="15.5" x14ac:dyDescent="0.25">
      <c r="A7" s="13" t="s">
        <v>27</v>
      </c>
      <c r="B7" s="8" t="s">
        <v>28</v>
      </c>
    </row>
    <row r="8" spans="1:2" s="9" customFormat="1" ht="15.5" x14ac:dyDescent="0.25">
      <c r="A8" s="13" t="s">
        <v>29</v>
      </c>
      <c r="B8" s="8" t="s">
        <v>30</v>
      </c>
    </row>
    <row r="9" spans="1:2" s="9" customFormat="1" ht="15.5" x14ac:dyDescent="0.25">
      <c r="A9" s="13" t="s">
        <v>31</v>
      </c>
      <c r="B9" s="8" t="s">
        <v>32</v>
      </c>
    </row>
    <row r="10" spans="1:2" s="9" customFormat="1" ht="31" x14ac:dyDescent="0.25">
      <c r="A10" s="13" t="s">
        <v>33</v>
      </c>
      <c r="B10" s="8" t="s">
        <v>34</v>
      </c>
    </row>
    <row r="11" spans="1:2" s="9" customFormat="1" ht="15.5" x14ac:dyDescent="0.25">
      <c r="A11" s="10"/>
      <c r="B11" s="10"/>
    </row>
    <row r="12" spans="1:2" s="9" customFormat="1" ht="15.5" x14ac:dyDescent="0.35">
      <c r="A12" s="27" t="s">
        <v>35</v>
      </c>
      <c r="B12" s="26"/>
    </row>
    <row r="13" spans="1:2" s="9" customFormat="1" ht="31" x14ac:dyDescent="0.25">
      <c r="A13" s="10"/>
      <c r="B13" s="8" t="s">
        <v>36</v>
      </c>
    </row>
    <row r="14" spans="1:2" s="9" customFormat="1" ht="15.5" x14ac:dyDescent="0.25">
      <c r="A14" s="10"/>
      <c r="B14" s="10"/>
    </row>
    <row r="15" spans="1:2" s="9" customFormat="1" ht="31" x14ac:dyDescent="0.25">
      <c r="A15" s="10"/>
      <c r="B15" s="8" t="s">
        <v>37</v>
      </c>
    </row>
    <row r="16" spans="1:2" s="9" customFormat="1" ht="15.5" x14ac:dyDescent="0.25">
      <c r="A16" s="10"/>
      <c r="B16" s="10"/>
    </row>
    <row r="17" spans="1:2" s="9" customFormat="1" ht="15.5" x14ac:dyDescent="0.35">
      <c r="A17" s="27" t="s">
        <v>38</v>
      </c>
      <c r="B17" s="26"/>
    </row>
    <row r="18" spans="1:2" s="9" customFormat="1" ht="31" x14ac:dyDescent="0.25">
      <c r="A18" s="10"/>
      <c r="B18" s="8" t="s">
        <v>39</v>
      </c>
    </row>
    <row r="19" spans="1:2" s="9" customFormat="1" ht="15.5" x14ac:dyDescent="0.25">
      <c r="A19" s="10"/>
      <c r="B19" s="10"/>
    </row>
    <row r="20" spans="1:2" s="9" customFormat="1" ht="15.5" x14ac:dyDescent="0.25">
      <c r="A20" s="10"/>
      <c r="B20" s="8" t="s">
        <v>40</v>
      </c>
    </row>
    <row r="21" spans="1:2" s="9" customFormat="1" ht="15.5" x14ac:dyDescent="0.25">
      <c r="A21" s="10"/>
      <c r="B21" s="10"/>
    </row>
    <row r="22" spans="1:2" s="9" customFormat="1" ht="31" x14ac:dyDescent="0.25">
      <c r="A22" s="10"/>
      <c r="B22" s="8" t="s">
        <v>41</v>
      </c>
    </row>
    <row r="23" spans="1:2" s="9" customFormat="1" ht="15.5" x14ac:dyDescent="0.25">
      <c r="A23" s="10"/>
      <c r="B23" s="10"/>
    </row>
    <row r="24" spans="1:2" s="9" customFormat="1" ht="15.5" x14ac:dyDescent="0.35">
      <c r="A24" s="27" t="s">
        <v>42</v>
      </c>
      <c r="B24" s="26"/>
    </row>
    <row r="25" spans="1:2" s="9" customFormat="1" ht="46.5" x14ac:dyDescent="0.25">
      <c r="A25" s="10"/>
      <c r="B25" s="8" t="s">
        <v>43</v>
      </c>
    </row>
    <row r="26" spans="1:2" s="9" customFormat="1" ht="15.5" x14ac:dyDescent="0.25">
      <c r="A26" s="10"/>
      <c r="B26" s="10"/>
    </row>
    <row r="27" spans="1:2" s="9" customFormat="1" ht="15.5" x14ac:dyDescent="0.35">
      <c r="A27" s="27" t="s">
        <v>44</v>
      </c>
      <c r="B27" s="26"/>
    </row>
    <row r="28" spans="1:2" s="9" customFormat="1" ht="46.5" x14ac:dyDescent="0.25">
      <c r="A28" s="10"/>
      <c r="B28" s="8" t="s">
        <v>45</v>
      </c>
    </row>
    <row r="29" spans="1:2" s="9" customFormat="1" x14ac:dyDescent="0.25"/>
    <row r="30" spans="1:2" s="9" customFormat="1" ht="15.5" x14ac:dyDescent="0.35">
      <c r="A30" s="27" t="s">
        <v>46</v>
      </c>
      <c r="B30" s="26"/>
    </row>
    <row r="31" spans="1:2" s="9" customFormat="1" ht="31" x14ac:dyDescent="0.25">
      <c r="A31" s="10"/>
      <c r="B31" s="8" t="s">
        <v>47</v>
      </c>
    </row>
    <row r="32" spans="1:2" s="9" customFormat="1" x14ac:dyDescent="0.25"/>
    <row r="33" spans="1:2" s="9" customFormat="1" ht="15.5" x14ac:dyDescent="0.35">
      <c r="A33" s="28"/>
      <c r="B33" s="29" t="s">
        <v>48</v>
      </c>
    </row>
    <row r="34" spans="1:2" s="9" customFormat="1" x14ac:dyDescent="0.25"/>
    <row r="35" spans="1:2" s="9" customFormat="1" ht="14.5" x14ac:dyDescent="0.35">
      <c r="A35" s="30" t="s">
        <v>49</v>
      </c>
      <c r="B35" s="31" t="s">
        <v>50</v>
      </c>
    </row>
    <row r="36" spans="1:2" s="9" customFormat="1" ht="14" x14ac:dyDescent="0.3">
      <c r="A36"/>
      <c r="B36" s="32"/>
    </row>
    <row r="37" spans="1:2" s="9" customFormat="1" x14ac:dyDescent="0.25">
      <c r="A37" s="11" t="s">
        <v>51</v>
      </c>
    </row>
  </sheetData>
  <mergeCells count="1">
    <mergeCell ref="A2:B2"/>
  </mergeCells>
  <phoneticPr fontId="4" type="noConversion"/>
  <hyperlinks>
    <hyperlink ref="A2" r:id="rId1" xr:uid="{00000000-0004-0000-0100-000000000000}"/>
    <hyperlink ref="B35" r:id="rId2" display="Spreadsheet Tips Workbook" xr:uid="{00000000-0004-0000-0100-000001000000}"/>
  </hyperlinks>
  <pageMargins left="0.75" right="0.75" top="1" bottom="1" header="0.5" footer="0.5"/>
  <headerFooter alignWithMargins="0"/>
  <ignoredErrors>
    <ignoredError sqref="A5 A6 A7:A8 A9:A10"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9"/>
  <sheetViews>
    <sheetView showGridLines="0" workbookViewId="0">
      <selection activeCell="C12" sqref="C12"/>
    </sheetView>
  </sheetViews>
  <sheetFormatPr defaultRowHeight="12.5" x14ac:dyDescent="0.25"/>
  <cols>
    <col min="1" max="1" width="3" style="2" customWidth="1"/>
    <col min="2" max="2" width="76" style="2" customWidth="1"/>
  </cols>
  <sheetData>
    <row r="1" spans="1:3" ht="32.15" customHeight="1" x14ac:dyDescent="0.25">
      <c r="A1" s="34"/>
      <c r="B1" s="36" t="s">
        <v>0</v>
      </c>
      <c r="C1" s="35"/>
    </row>
    <row r="2" spans="1:3" ht="15.5" x14ac:dyDescent="0.35">
      <c r="A2" s="15"/>
      <c r="B2" s="17"/>
      <c r="C2" s="16"/>
    </row>
    <row r="3" spans="1:3" ht="14" x14ac:dyDescent="0.3">
      <c r="A3" s="15"/>
      <c r="B3" s="18" t="s">
        <v>52</v>
      </c>
      <c r="C3" s="16"/>
    </row>
    <row r="4" spans="1:3" ht="13.5" x14ac:dyDescent="0.3">
      <c r="A4" s="15"/>
      <c r="B4" s="23" t="s">
        <v>21</v>
      </c>
      <c r="C4" s="16"/>
    </row>
    <row r="5" spans="1:3" ht="15.5" x14ac:dyDescent="0.35">
      <c r="A5" s="15"/>
      <c r="B5" s="19"/>
      <c r="C5" s="16"/>
    </row>
    <row r="6" spans="1:3" ht="15.5" x14ac:dyDescent="0.35">
      <c r="A6" s="15"/>
      <c r="B6" s="20" t="s">
        <v>53</v>
      </c>
      <c r="C6" s="16"/>
    </row>
    <row r="7" spans="1:3" ht="15.5" x14ac:dyDescent="0.35">
      <c r="A7" s="15"/>
      <c r="B7" s="19"/>
      <c r="C7" s="16"/>
    </row>
    <row r="8" spans="1:3" ht="46.5" x14ac:dyDescent="0.35">
      <c r="A8" s="15"/>
      <c r="B8" s="19" t="s">
        <v>54</v>
      </c>
      <c r="C8" s="16"/>
    </row>
    <row r="9" spans="1:3" ht="15.5" x14ac:dyDescent="0.35">
      <c r="A9" s="15"/>
      <c r="B9" s="19"/>
      <c r="C9" s="16"/>
    </row>
    <row r="10" spans="1:3" ht="31" x14ac:dyDescent="0.35">
      <c r="A10" s="15"/>
      <c r="B10" s="19" t="s">
        <v>55</v>
      </c>
      <c r="C10" s="16"/>
    </row>
    <row r="11" spans="1:3" ht="15.5" x14ac:dyDescent="0.35">
      <c r="A11" s="15"/>
      <c r="B11" s="19"/>
      <c r="C11" s="16"/>
    </row>
    <row r="12" spans="1:3" ht="31" x14ac:dyDescent="0.35">
      <c r="A12" s="15"/>
      <c r="B12" s="19" t="s">
        <v>56</v>
      </c>
      <c r="C12" s="16"/>
    </row>
    <row r="13" spans="1:3" ht="15.5" x14ac:dyDescent="0.35">
      <c r="A13" s="15"/>
      <c r="B13" s="19"/>
      <c r="C13" s="16"/>
    </row>
    <row r="14" spans="1:3" ht="15.5" x14ac:dyDescent="0.35">
      <c r="A14" s="15"/>
      <c r="B14" s="21" t="s">
        <v>57</v>
      </c>
      <c r="C14" s="16"/>
    </row>
    <row r="15" spans="1:3" ht="15.5" x14ac:dyDescent="0.35">
      <c r="A15" s="15"/>
      <c r="B15" s="19" t="s">
        <v>58</v>
      </c>
      <c r="C15" s="16"/>
    </row>
    <row r="16" spans="1:3" ht="15.5" x14ac:dyDescent="0.35">
      <c r="A16" s="15"/>
      <c r="B16" s="22"/>
      <c r="C16" s="16"/>
    </row>
    <row r="17" spans="1:3" ht="31" x14ac:dyDescent="0.35">
      <c r="A17" s="15"/>
      <c r="B17" s="19" t="s">
        <v>59</v>
      </c>
      <c r="C17" s="16"/>
    </row>
    <row r="18" spans="1:3" x14ac:dyDescent="0.25">
      <c r="A18" s="15"/>
      <c r="B18" s="15"/>
      <c r="C18" s="16"/>
    </row>
    <row r="19" spans="1:3" x14ac:dyDescent="0.25">
      <c r="A19" s="15"/>
      <c r="B19" s="15"/>
      <c r="C19" s="16"/>
    </row>
    <row r="20" spans="1:3" x14ac:dyDescent="0.25">
      <c r="A20" s="15"/>
      <c r="B20" s="15"/>
      <c r="C20" s="16"/>
    </row>
    <row r="21" spans="1:3" x14ac:dyDescent="0.25">
      <c r="A21" s="15"/>
      <c r="B21" s="15"/>
      <c r="C21" s="16"/>
    </row>
    <row r="22" spans="1:3" x14ac:dyDescent="0.25">
      <c r="A22" s="15"/>
      <c r="B22" s="15"/>
      <c r="C22" s="16"/>
    </row>
    <row r="23" spans="1:3" x14ac:dyDescent="0.25">
      <c r="A23" s="15"/>
      <c r="B23" s="15"/>
      <c r="C23" s="16"/>
    </row>
    <row r="24" spans="1:3" x14ac:dyDescent="0.25">
      <c r="A24" s="15"/>
      <c r="B24" s="15"/>
      <c r="C24" s="16"/>
    </row>
    <row r="25" spans="1:3" x14ac:dyDescent="0.25">
      <c r="A25" s="15"/>
      <c r="B25" s="15"/>
      <c r="C25" s="16"/>
    </row>
    <row r="26" spans="1:3" x14ac:dyDescent="0.25">
      <c r="A26" s="15"/>
      <c r="B26" s="15"/>
      <c r="C26" s="16"/>
    </row>
    <row r="27" spans="1:3" x14ac:dyDescent="0.25">
      <c r="A27" s="15"/>
      <c r="B27" s="15"/>
      <c r="C27" s="16"/>
    </row>
    <row r="28" spans="1:3" x14ac:dyDescent="0.25">
      <c r="A28" s="15"/>
      <c r="B28" s="15"/>
      <c r="C28" s="16"/>
    </row>
    <row r="29" spans="1:3" x14ac:dyDescent="0.25">
      <c r="A29" s="15"/>
      <c r="B29" s="15"/>
      <c r="C29" s="16"/>
    </row>
  </sheetData>
  <hyperlinks>
    <hyperlink ref="B14" r:id="rId1" display="http://www.vertex42.com/licensing/EULA_privateuse.html" xr:uid="{00000000-0004-0000-0200-000000000000}"/>
    <hyperlink ref="B4" r:id="rId2" xr:uid="{00000000-0004-0000-0200-000001000000}"/>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420e7c0-f2e9-48a7-8078-7cf673028873">
      <Terms xmlns="http://schemas.microsoft.com/office/infopath/2007/PartnerControls"/>
    </lcf76f155ced4ddcb4097134ff3c332f>
    <_ip_UnifiedCompliancePolicyProperties xmlns="http://schemas.microsoft.com/sharepoint/v3" xsi:nil="true"/>
    <TaxCatchAll xmlns="3b9ece5d-3d94-4606-bf67-9f5c5e389a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59B2CB02D2E443A825CA96192716B7" ma:contentTypeVersion="15" ma:contentTypeDescription="Create a new document." ma:contentTypeScope="" ma:versionID="bc6de2313d30428a3ffa9894ee009ece">
  <xsd:schema xmlns:xsd="http://www.w3.org/2001/XMLSchema" xmlns:xs="http://www.w3.org/2001/XMLSchema" xmlns:p="http://schemas.microsoft.com/office/2006/metadata/properties" xmlns:ns1="http://schemas.microsoft.com/sharepoint/v3" xmlns:ns2="3420e7c0-f2e9-48a7-8078-7cf673028873" xmlns:ns3="3b9ece5d-3d94-4606-bf67-9f5c5e389ae7" targetNamespace="http://schemas.microsoft.com/office/2006/metadata/properties" ma:root="true" ma:fieldsID="35cdbdf6aa4e349cabf4d60b30d1b6be" ns1:_="" ns2:_="" ns3:_="">
    <xsd:import namespace="http://schemas.microsoft.com/sharepoint/v3"/>
    <xsd:import namespace="3420e7c0-f2e9-48a7-8078-7cf673028873"/>
    <xsd:import namespace="3b9ece5d-3d94-4606-bf67-9f5c5e389a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20e7c0-f2e9-48a7-8078-7cf6730288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01f9c27-0c60-421a-93f5-7cda1a60e5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9ece5d-3d94-4606-bf67-9f5c5e389ae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3738610-f42c-40d4-903f-d3cc3cb55c4c}" ma:internalName="TaxCatchAll" ma:showField="CatchAllData" ma:web="3b9ece5d-3d94-4606-bf67-9f5c5e389a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D2B537-44D7-41AE-9808-E4C47971946C}">
  <ds:schemaRefs>
    <ds:schemaRef ds:uri="http://schemas.microsoft.com/sharepoint/v3/contenttype/forms"/>
  </ds:schemaRefs>
</ds:datastoreItem>
</file>

<file path=customXml/itemProps2.xml><?xml version="1.0" encoding="utf-8"?>
<ds:datastoreItem xmlns:ds="http://schemas.openxmlformats.org/officeDocument/2006/customXml" ds:itemID="{07B60B91-6D4A-4315-AE5A-280E8D32D477}">
  <ds:schemaRefs>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71827188-0979-4dbf-9b8d-80fb4527a4fb"/>
    <ds:schemaRef ds:uri="http://schemas.microsoft.com/office/infopath/2007/PartnerControls"/>
    <ds:schemaRef ds:uri="6150e2ed-7c24-4fa7-ab0d-75a78bf67de2"/>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F817D89-B4A1-4E71-B3D5-1E2E7A2E84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Game Schedule</vt:lpstr>
      <vt:lpstr>Away</vt:lpstr>
      <vt:lpstr>Travel Schedule</vt:lpstr>
      <vt:lpstr>Help</vt:lpstr>
      <vt:lpstr>©</vt:lpstr>
      <vt:lpstr>Away!eventlabels</vt:lpstr>
      <vt:lpstr>Away!Print_Area</vt:lpstr>
      <vt:lpstr>'Game Schedule'!Print_Area</vt:lpstr>
      <vt:lpstr>Away!Print_Titles</vt:lpstr>
      <vt:lpstr>'Game Schedule'!Print_Titles</vt:lpstr>
    </vt:vector>
  </TitlesOfParts>
  <Manager/>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Yearly Schedule of Events</dc:title>
  <dc:subject/>
  <dc:creator>Vertex42.com</dc:creator>
  <cp:keywords/>
  <dc:description>(c) 2013-2014 Vertex42 LLC. All Rights Reserved.</dc:description>
  <cp:lastModifiedBy>Melissa Pegg</cp:lastModifiedBy>
  <cp:revision/>
  <dcterms:created xsi:type="dcterms:W3CDTF">2004-08-16T18:44:14Z</dcterms:created>
  <dcterms:modified xsi:type="dcterms:W3CDTF">2023-09-01T01:34:25Z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2013-2014 Vertex42 LLC</vt:lpwstr>
  </property>
  <property fmtid="{D5CDD505-2E9C-101B-9397-08002B2CF9AE}" pid="3" name="Version">
    <vt:lpwstr>1.1.1</vt:lpwstr>
  </property>
  <property fmtid="{D5CDD505-2E9C-101B-9397-08002B2CF9AE}" pid="4" name="ContentTypeId">
    <vt:lpwstr>0x0101008859B2CB02D2E443A825CA96192716B7</vt:lpwstr>
  </property>
  <property fmtid="{D5CDD505-2E9C-101B-9397-08002B2CF9AE}" pid="5" name="Order">
    <vt:r8>976700</vt:r8>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ies>
</file>